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miriam.sanchez\Documents\CGT\Calendario\2024\Excel exceso jornada\"/>
    </mc:Choice>
  </mc:AlternateContent>
  <xr:revisionPtr revIDLastSave="0" documentId="13_ncr:1_{55138679-67AA-4FE1-9EC0-186459779164}" xr6:coauthVersionLast="47" xr6:coauthVersionMax="47" xr10:uidLastSave="{00000000-0000-0000-0000-000000000000}"/>
  <bookViews>
    <workbookView xWindow="-28920" yWindow="-60" windowWidth="29040" windowHeight="1584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 i="1" l="1"/>
  <c r="R16" i="1"/>
  <c r="AI20" i="1"/>
  <c r="Y8" i="1"/>
  <c r="AB8" i="1"/>
  <c r="AB18" i="1"/>
  <c r="AG16" i="1"/>
  <c r="AA16" i="1"/>
  <c r="C10" i="1"/>
  <c r="Q20" i="1" l="1"/>
  <c r="Q12" i="1"/>
  <c r="Y10" i="1"/>
  <c r="K18" i="1"/>
  <c r="N16" i="1"/>
  <c r="AH26" i="1"/>
  <c r="AB16" i="1" l="1"/>
  <c r="U16" i="1"/>
  <c r="G16" i="1"/>
  <c r="AF20" i="1"/>
  <c r="S20" i="1"/>
  <c r="AE14" i="1"/>
  <c r="X12" i="1"/>
  <c r="AM26" i="1"/>
  <c r="AF26" i="1"/>
  <c r="S12" i="1"/>
  <c r="F12" i="1"/>
  <c r="AB26" i="1"/>
  <c r="J14" i="1"/>
  <c r="K14" i="1"/>
  <c r="L14" i="1"/>
  <c r="M14" i="1"/>
  <c r="N14" i="1"/>
  <c r="J16" i="1"/>
  <c r="K16" i="1"/>
  <c r="L16" i="1"/>
  <c r="M16" i="1"/>
  <c r="J18" i="1"/>
  <c r="L18" i="1"/>
  <c r="M18" i="1"/>
  <c r="N18" i="1"/>
  <c r="J20" i="1"/>
  <c r="K20" i="1"/>
  <c r="L20" i="1"/>
  <c r="M20" i="1"/>
  <c r="N20" i="1"/>
  <c r="J12" i="1"/>
  <c r="K12" i="1"/>
  <c r="AM39" i="1"/>
  <c r="AP40" i="1" s="1"/>
  <c r="AN41" i="1" s="1"/>
  <c r="AN34" i="1"/>
  <c r="D4" i="1"/>
  <c r="E4" i="1"/>
  <c r="F4" i="1"/>
  <c r="G4" i="1"/>
  <c r="J4" i="1"/>
  <c r="K4" i="1"/>
  <c r="L4" i="1"/>
  <c r="M4" i="1"/>
  <c r="N4" i="1"/>
  <c r="Q4" i="1"/>
  <c r="R4" i="1"/>
  <c r="S4" i="1"/>
  <c r="T4" i="1"/>
  <c r="U4" i="1"/>
  <c r="X4" i="1"/>
  <c r="Y4" i="1"/>
  <c r="Z4" i="1"/>
  <c r="AA4" i="1"/>
  <c r="AB4" i="1"/>
  <c r="AE4" i="1"/>
  <c r="AF4" i="1"/>
  <c r="AG4" i="1"/>
  <c r="F6" i="1"/>
  <c r="G6" i="1"/>
  <c r="J6" i="1"/>
  <c r="K6" i="1"/>
  <c r="L6" i="1"/>
  <c r="M6" i="1"/>
  <c r="N6" i="1"/>
  <c r="Q6" i="1"/>
  <c r="R6" i="1"/>
  <c r="S6" i="1"/>
  <c r="T6" i="1"/>
  <c r="U6" i="1"/>
  <c r="X6" i="1"/>
  <c r="Y6" i="1"/>
  <c r="Z6" i="1"/>
  <c r="AA6" i="1"/>
  <c r="AB6" i="1"/>
  <c r="AE6" i="1"/>
  <c r="AF6" i="1"/>
  <c r="AH6" i="1"/>
  <c r="G8" i="1"/>
  <c r="J8" i="1"/>
  <c r="K8" i="1"/>
  <c r="L8" i="1"/>
  <c r="M8" i="1"/>
  <c r="N8" i="1"/>
  <c r="Q8" i="1"/>
  <c r="R8" i="1"/>
  <c r="S8" i="1"/>
  <c r="T8" i="1"/>
  <c r="U8" i="1"/>
  <c r="X8" i="1"/>
  <c r="Z8" i="1"/>
  <c r="AA8" i="1"/>
  <c r="AE8" i="1"/>
  <c r="AF8" i="1"/>
  <c r="AG8" i="1"/>
  <c r="D10" i="1"/>
  <c r="E10" i="1"/>
  <c r="F10" i="1"/>
  <c r="G10" i="1"/>
  <c r="J10" i="1"/>
  <c r="K10" i="1"/>
  <c r="L10" i="1"/>
  <c r="M10" i="1"/>
  <c r="N10" i="1"/>
  <c r="Q10" i="1"/>
  <c r="R10" i="1"/>
  <c r="T10" i="1"/>
  <c r="U10" i="1"/>
  <c r="X10" i="1"/>
  <c r="Z10" i="1"/>
  <c r="AA10" i="1"/>
  <c r="AB10" i="1"/>
  <c r="AE10" i="1"/>
  <c r="AF10" i="1"/>
  <c r="G12" i="1"/>
  <c r="L12" i="1"/>
  <c r="M12" i="1"/>
  <c r="N12" i="1"/>
  <c r="R12" i="1"/>
  <c r="T12" i="1"/>
  <c r="U12" i="1"/>
  <c r="Y12" i="1"/>
  <c r="Z12" i="1"/>
  <c r="AA12" i="1"/>
  <c r="AB12" i="1"/>
  <c r="AE12" i="1"/>
  <c r="AF12" i="1"/>
  <c r="AG12" i="1"/>
  <c r="AI12" i="1"/>
  <c r="AB20" i="1"/>
  <c r="X20" i="1"/>
  <c r="U20" i="1"/>
  <c r="AI14" i="1"/>
  <c r="AB14" i="1"/>
  <c r="X14" i="1"/>
  <c r="R20" i="1"/>
  <c r="AA18" i="1"/>
  <c r="AF18" i="1"/>
  <c r="AF16" i="1"/>
  <c r="Y16" i="1"/>
  <c r="S16" i="1"/>
  <c r="D16" i="1"/>
  <c r="AH14" i="1"/>
  <c r="AG14" i="1"/>
  <c r="AF14" i="1"/>
  <c r="Y14" i="1"/>
  <c r="Z14" i="1"/>
  <c r="AA14" i="1"/>
  <c r="AI24" i="1"/>
  <c r="AL26" i="1"/>
  <c r="L26" i="1"/>
  <c r="M24" i="1"/>
  <c r="T22" i="1"/>
  <c r="G22" i="1"/>
  <c r="F22" i="1"/>
  <c r="E22" i="1"/>
  <c r="D22" i="1"/>
  <c r="J22" i="1"/>
  <c r="K22" i="1"/>
  <c r="L22" i="1"/>
  <c r="M22" i="1"/>
  <c r="N22" i="1"/>
  <c r="Q22" i="1"/>
  <c r="R22" i="1"/>
  <c r="S22" i="1"/>
  <c r="U22" i="1"/>
  <c r="X22" i="1"/>
  <c r="Y22" i="1"/>
  <c r="Z22" i="1"/>
  <c r="AA22" i="1"/>
  <c r="AB22" i="1"/>
  <c r="AL20" i="1"/>
  <c r="R18" i="1"/>
  <c r="AI18" i="1"/>
  <c r="U14" i="1"/>
  <c r="F16" i="1"/>
  <c r="E16" i="1"/>
  <c r="C16" i="1"/>
  <c r="T14" i="1"/>
  <c r="K26" i="1"/>
  <c r="M26" i="1"/>
  <c r="AH24" i="1"/>
  <c r="L24" i="1"/>
  <c r="AE20" i="1"/>
  <c r="AE18" i="1"/>
  <c r="X18" i="1"/>
  <c r="Q18" i="1"/>
  <c r="F18" i="1"/>
  <c r="G18" i="1"/>
  <c r="S18" i="1"/>
  <c r="U18" i="1"/>
  <c r="Y18" i="1"/>
  <c r="Z18" i="1"/>
  <c r="AG18" i="1"/>
  <c r="AH18" i="1"/>
  <c r="AE16" i="1"/>
  <c r="Z16" i="1"/>
  <c r="X16" i="1"/>
  <c r="T16" i="1"/>
  <c r="Q16" i="1"/>
  <c r="S14" i="1"/>
  <c r="R14" i="1"/>
  <c r="AI45" i="1" l="1"/>
  <c r="AO10" i="1"/>
  <c r="AO6" i="1"/>
  <c r="AO8" i="1"/>
  <c r="AO16" i="1"/>
  <c r="AO18" i="1"/>
  <c r="AO12" i="1"/>
  <c r="AO4" i="1"/>
  <c r="AO14" i="1"/>
  <c r="R26" i="1"/>
  <c r="AG24" i="1"/>
  <c r="Y20" i="1"/>
  <c r="AI26" i="1"/>
  <c r="AE26" i="1"/>
  <c r="AA26" i="1"/>
  <c r="Z26" i="1"/>
  <c r="Y26" i="1"/>
  <c r="X26" i="1"/>
  <c r="U26" i="1"/>
  <c r="T26" i="1"/>
  <c r="S26" i="1"/>
  <c r="J26" i="1"/>
  <c r="T20" i="1"/>
  <c r="AF24" i="1"/>
  <c r="AO26" i="1" l="1"/>
  <c r="AB24" i="1"/>
  <c r="U24" i="1"/>
  <c r="N24" i="1"/>
  <c r="AE24" i="1"/>
  <c r="AA24" i="1"/>
  <c r="Z24" i="1"/>
  <c r="Y24" i="1"/>
  <c r="X24" i="1"/>
  <c r="T24" i="1"/>
  <c r="S24" i="1"/>
  <c r="R24" i="1"/>
  <c r="Q24" i="1"/>
  <c r="K24" i="1"/>
  <c r="J24" i="1"/>
  <c r="AH22" i="1"/>
  <c r="AG22" i="1"/>
  <c r="AF22" i="1"/>
  <c r="AE22" i="1"/>
  <c r="AH20" i="1"/>
  <c r="AG20" i="1"/>
  <c r="AA20" i="1"/>
  <c r="Z20" i="1"/>
  <c r="AO20" i="1" l="1"/>
  <c r="AO22" i="1"/>
  <c r="AO24" i="1"/>
  <c r="AO29" i="1" l="1"/>
  <c r="AO45" i="1" s="1"/>
</calcChain>
</file>

<file path=xl/sharedStrings.xml><?xml version="1.0" encoding="utf-8"?>
<sst xmlns="http://schemas.openxmlformats.org/spreadsheetml/2006/main" count="92" uniqueCount="54">
  <si>
    <t>L</t>
  </si>
  <si>
    <t>M</t>
  </si>
  <si>
    <t>X</t>
  </si>
  <si>
    <t>J</t>
  </si>
  <si>
    <t>V</t>
  </si>
  <si>
    <t>S</t>
  </si>
  <si>
    <t>D</t>
  </si>
  <si>
    <t>Hor. Men.</t>
  </si>
  <si>
    <t>Enero</t>
  </si>
  <si>
    <t>Febrero</t>
  </si>
  <si>
    <t>Marzo</t>
  </si>
  <si>
    <t>Abril</t>
  </si>
  <si>
    <t>Mayo</t>
  </si>
  <si>
    <t>Junio</t>
  </si>
  <si>
    <t>Julio</t>
  </si>
  <si>
    <t>Agosto</t>
  </si>
  <si>
    <t>Septiembre</t>
  </si>
  <si>
    <t>Octubre</t>
  </si>
  <si>
    <t>Noviembre</t>
  </si>
  <si>
    <t>Diciembre</t>
  </si>
  <si>
    <t>INSTRUCCIONES</t>
  </si>
  <si>
    <t>JORNADA DE INVIERNO</t>
  </si>
  <si>
    <t>del 1 de enero al 14 de junio</t>
  </si>
  <si>
    <t>del 16 se septiembre al 31 de diciembre</t>
  </si>
  <si>
    <t>Viernes</t>
  </si>
  <si>
    <t>JORNADA DE VERANO</t>
  </si>
  <si>
    <t>del 1  al 31 de julio</t>
  </si>
  <si>
    <t>Lunes a viernes</t>
  </si>
  <si>
    <t>del 15  al 30 de junio</t>
  </si>
  <si>
    <t>del 1  al 15 de septiembre</t>
  </si>
  <si>
    <t>Total horas trabajadas:</t>
  </si>
  <si>
    <t>del 1  al 31 de agosto</t>
  </si>
  <si>
    <t>%</t>
  </si>
  <si>
    <t>Con reducción de jornada debes cumplimentar:</t>
  </si>
  <si>
    <t>Si tu incorporación ha sido posterior al 1 de enero de 2024</t>
  </si>
  <si>
    <t>Días en la empresa:</t>
  </si>
  <si>
    <t>Porcentaje de reducción:</t>
  </si>
  <si>
    <t>(*)</t>
  </si>
  <si>
    <t>Días de vacaciones:</t>
  </si>
  <si>
    <r>
      <t xml:space="preserve">Si el resultado es positivo indica que has realizado un exceso de jornada y ese tiempo lo puedes disfrutar como días libres.
Para ello realiza una solicitud en Agresso como </t>
    </r>
    <r>
      <rPr>
        <b/>
        <sz val="8"/>
        <rFont val="Arial"/>
        <family val="2"/>
      </rPr>
      <t>AJUSTEJA</t>
    </r>
    <r>
      <rPr>
        <sz val="8"/>
        <rFont val="Arial"/>
        <family val="2"/>
      </rPr>
      <t xml:space="preserve"> y avisa a tu manager porque la aprobación no es automática.</t>
    </r>
  </si>
  <si>
    <t>Cumplimenta con tu fecha de incorporación:</t>
  </si>
  <si>
    <t>Horas de Exceso</t>
  </si>
  <si>
    <t xml:space="preserve">  H menos al día</t>
  </si>
  <si>
    <t>Cuando tu horario no se ajuste extrictamente al indicado en el calendario conviene que revises si realizas un mayor exceso para poder disfrutarlo en diás u horas libres.</t>
  </si>
  <si>
    <t>DIAS LIBRES por ajuste de jornada</t>
  </si>
  <si>
    <t>Lunes a jueves</t>
  </si>
  <si>
    <t xml:space="preserve">Horas máx </t>
  </si>
  <si>
    <t>Consultor/a</t>
  </si>
  <si>
    <t>Staff</t>
  </si>
  <si>
    <t>Otras</t>
  </si>
  <si>
    <t>Staff dispondrá de 5 horas de ajuste de jornada</t>
  </si>
  <si>
    <t>Consultores/as dispondrán de 2 días y 7 horas de ajuste de jornada.</t>
  </si>
  <si>
    <r>
      <rPr>
        <b/>
        <sz val="8"/>
        <rFont val="Arial"/>
        <family val="2"/>
      </rPr>
      <t>1º.-</t>
    </r>
    <r>
      <rPr>
        <sz val="8"/>
        <rFont val="Arial"/>
        <family val="2"/>
      </rPr>
      <t xml:space="preserve"> Comprueba que el número de horas de cada día del año corresponde con las horas trabajadas (los permisos oficiales cuentan como horas trabajadas). 
       Para facilitar la cumplimentación de las horas de cada día, se puede modificar la tabla de abajo en la que se han establecidos distintas franjas para facilitar la adpatación a diferentes jornadas. 
</t>
    </r>
    <r>
      <rPr>
        <b/>
        <sz val="8"/>
        <rFont val="Arial"/>
        <family val="2"/>
      </rPr>
      <t xml:space="preserve">
2º.-</t>
    </r>
    <r>
      <rPr>
        <sz val="8"/>
        <rFont val="Arial"/>
        <family val="2"/>
      </rPr>
      <t xml:space="preserve"> Quita las horas correspondientes a los 23 días de vacaciones de 2024 (salvo que te hayas incorporado a lo largo de 2024, que te corresponderán menos </t>
    </r>
    <r>
      <rPr>
        <b/>
        <sz val="8"/>
        <rFont val="Arial"/>
        <family val="2"/>
      </rPr>
      <t>(*)</t>
    </r>
    <r>
      <rPr>
        <sz val="8"/>
        <rFont val="Arial"/>
        <family val="2"/>
      </rPr>
      <t xml:space="preserve">) aunque todavía no las hayas disfrutado o pretendas disfrutarlas en enero de 2025. 
¡Ojo! Si en enero de este año has disfrutado de días de vacaciones de 2023, debes dejarlas indicadas como horas trabajadas.
Aquí ya habrás obtenido el "Total horas trabajadas"
</t>
    </r>
    <r>
      <rPr>
        <b/>
        <sz val="8"/>
        <rFont val="Arial"/>
        <family val="2"/>
      </rPr>
      <t>3º.-</t>
    </r>
    <r>
      <rPr>
        <sz val="8"/>
        <rFont val="Arial"/>
        <family val="2"/>
      </rPr>
      <t xml:space="preserve"> Si realizas una jornada reducida, debes reducir en el mismo porcentaje el número de "horas máx"</t>
    </r>
  </si>
  <si>
    <t>Porcentaje de jornada máxima y vacaciones: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</si>
</sst>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0"/>
      <name val="Arial"/>
      <family val="2"/>
    </font>
    <font>
      <sz val="8"/>
      <name val="Arial"/>
      <family val="2"/>
    </font>
    <font>
      <b/>
      <sz val="8"/>
      <name val="Arial"/>
      <family val="2"/>
    </font>
    <font>
      <b/>
      <sz val="8"/>
      <color rgb="FFFF0000"/>
      <name val="Arial"/>
      <family val="2"/>
    </font>
    <font>
      <sz val="8"/>
      <color theme="0"/>
      <name val="Arial"/>
      <family val="2"/>
    </font>
    <font>
      <b/>
      <sz val="8"/>
      <color theme="0"/>
      <name val="Arial"/>
      <family val="2"/>
    </font>
    <font>
      <sz val="9"/>
      <name val="Arial"/>
      <family val="2"/>
    </font>
    <font>
      <b/>
      <sz val="8"/>
      <color theme="1"/>
      <name val="Arial"/>
      <family val="2"/>
    </font>
    <font>
      <b/>
      <sz val="9"/>
      <name val="Arial"/>
      <family val="2"/>
    </font>
    <font>
      <b/>
      <sz val="8.5"/>
      <name val="Arial"/>
      <family val="2"/>
    </font>
    <font>
      <b/>
      <sz val="10"/>
      <color theme="0"/>
      <name val="Arial"/>
      <family val="2"/>
    </font>
    <font>
      <sz val="8.5"/>
      <name val="Arial"/>
      <family val="2"/>
    </font>
  </fonts>
  <fills count="31">
    <fill>
      <patternFill patternType="none"/>
    </fill>
    <fill>
      <patternFill patternType="gray125"/>
    </fill>
    <fill>
      <patternFill patternType="solid">
        <fgColor indexed="10"/>
        <bgColor indexed="60"/>
      </patternFill>
    </fill>
    <fill>
      <patternFill patternType="solid">
        <fgColor indexed="55"/>
        <bgColor indexed="23"/>
      </patternFill>
    </fill>
    <fill>
      <patternFill patternType="solid">
        <fgColor indexed="22"/>
        <bgColor indexed="31"/>
      </patternFill>
    </fill>
    <fill>
      <patternFill patternType="solid">
        <fgColor indexed="49"/>
        <bgColor indexed="40"/>
      </patternFill>
    </fill>
    <fill>
      <patternFill patternType="solid">
        <fgColor indexed="21"/>
        <bgColor indexed="38"/>
      </patternFill>
    </fill>
    <fill>
      <patternFill patternType="solid">
        <fgColor indexed="44"/>
        <bgColor indexed="31"/>
      </patternFill>
    </fill>
    <fill>
      <patternFill patternType="solid">
        <fgColor rgb="FFC0C0C0"/>
        <bgColor indexed="31"/>
      </patternFill>
    </fill>
    <fill>
      <patternFill patternType="solid">
        <fgColor rgb="FFC0C0C0"/>
        <bgColor indexed="27"/>
      </patternFill>
    </fill>
    <fill>
      <patternFill patternType="solid">
        <fgColor rgb="FFC0C0C0"/>
        <bgColor indexed="64"/>
      </patternFill>
    </fill>
    <fill>
      <patternFill patternType="solid">
        <fgColor rgb="FF969696"/>
        <bgColor indexed="23"/>
      </patternFill>
    </fill>
    <fill>
      <patternFill patternType="solid">
        <fgColor rgb="FF969696"/>
        <bgColor indexed="64"/>
      </patternFill>
    </fill>
    <fill>
      <patternFill patternType="solid">
        <fgColor rgb="FFC0C0C0"/>
        <bgColor indexed="23"/>
      </patternFill>
    </fill>
    <fill>
      <patternFill patternType="solid">
        <fgColor rgb="FF969696"/>
        <bgColor indexed="27"/>
      </patternFill>
    </fill>
    <fill>
      <patternFill patternType="solid">
        <fgColor rgb="FF969696"/>
        <bgColor indexed="31"/>
      </patternFill>
    </fill>
    <fill>
      <patternFill patternType="solid">
        <fgColor rgb="FF00B050"/>
        <bgColor indexed="31"/>
      </patternFill>
    </fill>
    <fill>
      <patternFill patternType="solid">
        <fgColor theme="7" tint="0.39997558519241921"/>
        <bgColor indexed="51"/>
      </patternFill>
    </fill>
    <fill>
      <patternFill patternType="solid">
        <fgColor rgb="FFFF0000"/>
        <bgColor indexed="27"/>
      </patternFill>
    </fill>
    <fill>
      <patternFill patternType="solid">
        <fgColor rgb="FFFF0000"/>
        <bgColor indexed="31"/>
      </patternFill>
    </fill>
    <fill>
      <patternFill patternType="solid">
        <fgColor rgb="FFFF0000"/>
        <bgColor indexed="52"/>
      </patternFill>
    </fill>
    <fill>
      <patternFill patternType="solid">
        <fgColor theme="0" tint="-0.14999847407452621"/>
        <bgColor indexed="64"/>
      </patternFill>
    </fill>
    <fill>
      <patternFill patternType="solid">
        <fgColor theme="7" tint="0.39997558519241921"/>
        <bgColor indexed="26"/>
      </patternFill>
    </fill>
    <fill>
      <patternFill patternType="solid">
        <fgColor theme="0" tint="-0.14999847407452621"/>
        <bgColor indexed="26"/>
      </patternFill>
    </fill>
    <fill>
      <patternFill patternType="mediumGray">
        <fgColor theme="0"/>
        <bgColor indexed="49"/>
      </patternFill>
    </fill>
    <fill>
      <patternFill patternType="mediumGray">
        <fgColor theme="0"/>
        <bgColor indexed="44"/>
      </patternFill>
    </fill>
    <fill>
      <patternFill patternType="mediumGray">
        <fgColor theme="0"/>
        <bgColor rgb="FF99CCFF"/>
      </patternFill>
    </fill>
    <fill>
      <patternFill patternType="solid">
        <fgColor theme="7" tint="0.39997558519241921"/>
        <bgColor indexed="13"/>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0"/>
      </patternFill>
    </fill>
  </fills>
  <borders count="56">
    <border>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64"/>
      </bottom>
      <diagonal/>
    </border>
    <border>
      <left/>
      <right style="medium">
        <color indexed="64"/>
      </right>
      <top style="thin">
        <color indexed="8"/>
      </top>
      <bottom style="thin">
        <color indexed="64"/>
      </bottom>
      <diagonal/>
    </border>
  </borders>
  <cellStyleXfs count="1">
    <xf numFmtId="0" fontId="0" fillId="0" borderId="0"/>
  </cellStyleXfs>
  <cellXfs count="206">
    <xf numFmtId="0" fontId="0" fillId="0" borderId="0" xfId="0"/>
    <xf numFmtId="0" fontId="1" fillId="0" borderId="0" xfId="0" applyFont="1"/>
    <xf numFmtId="2" fontId="1" fillId="3" borderId="0" xfId="0" applyNumberFormat="1" applyFont="1" applyFill="1" applyBorder="1"/>
    <xf numFmtId="2" fontId="1" fillId="0" borderId="0" xfId="0" applyNumberFormat="1" applyFont="1"/>
    <xf numFmtId="164" fontId="1" fillId="3" borderId="0" xfId="0" applyNumberFormat="1" applyFont="1" applyFill="1" applyBorder="1"/>
    <xf numFmtId="0" fontId="1" fillId="3" borderId="0" xfId="0" applyNumberFormat="1" applyFont="1" applyFill="1" applyBorder="1"/>
    <xf numFmtId="0" fontId="1" fillId="0" borderId="0" xfId="0" applyNumberFormat="1" applyFont="1"/>
    <xf numFmtId="164" fontId="1" fillId="0" borderId="0" xfId="0" applyNumberFormat="1" applyFont="1"/>
    <xf numFmtId="0" fontId="1" fillId="7" borderId="0" xfId="0" applyFont="1" applyFill="1" applyBorder="1"/>
    <xf numFmtId="0" fontId="1" fillId="4" borderId="5" xfId="0" applyFont="1" applyFill="1" applyBorder="1"/>
    <xf numFmtId="2" fontId="1" fillId="4" borderId="8" xfId="0" applyNumberFormat="1" applyFont="1" applyFill="1" applyBorder="1"/>
    <xf numFmtId="0" fontId="1" fillId="4" borderId="5" xfId="0" applyNumberFormat="1" applyFont="1" applyFill="1" applyBorder="1"/>
    <xf numFmtId="0" fontId="1" fillId="3" borderId="11" xfId="0" applyFont="1" applyFill="1" applyBorder="1"/>
    <xf numFmtId="2" fontId="1" fillId="3" borderId="13" xfId="0" applyNumberFormat="1" applyFont="1" applyFill="1" applyBorder="1"/>
    <xf numFmtId="164" fontId="1" fillId="3" borderId="13" xfId="0" applyNumberFormat="1" applyFont="1" applyFill="1" applyBorder="1"/>
    <xf numFmtId="2" fontId="1" fillId="3" borderId="15" xfId="0" applyNumberFormat="1" applyFont="1" applyFill="1" applyBorder="1"/>
    <xf numFmtId="0" fontId="1" fillId="9" borderId="5" xfId="0" applyFont="1" applyFill="1" applyBorder="1"/>
    <xf numFmtId="164" fontId="1" fillId="11" borderId="0" xfId="0" applyNumberFormat="1" applyFont="1" applyFill="1" applyBorder="1"/>
    <xf numFmtId="0" fontId="1" fillId="9" borderId="5" xfId="0" applyNumberFormat="1" applyFont="1" applyFill="1" applyBorder="1"/>
    <xf numFmtId="2" fontId="1" fillId="10" borderId="8" xfId="0" applyNumberFormat="1" applyFont="1" applyFill="1" applyBorder="1"/>
    <xf numFmtId="2" fontId="1" fillId="12" borderId="0" xfId="0" applyNumberFormat="1" applyFont="1" applyFill="1" applyBorder="1"/>
    <xf numFmtId="0" fontId="1" fillId="8" borderId="5" xfId="0" applyFont="1" applyFill="1" applyBorder="1"/>
    <xf numFmtId="0" fontId="1" fillId="0" borderId="0" xfId="0" applyFont="1" applyFill="1" applyBorder="1"/>
    <xf numFmtId="2" fontId="1" fillId="4" borderId="9" xfId="0" applyNumberFormat="1" applyFont="1" applyFill="1" applyBorder="1"/>
    <xf numFmtId="2" fontId="3" fillId="0" borderId="0" xfId="0" applyNumberFormat="1" applyFont="1"/>
    <xf numFmtId="2" fontId="1" fillId="4" borderId="7" xfId="0" applyNumberFormat="1" applyFont="1" applyFill="1" applyBorder="1"/>
    <xf numFmtId="0" fontId="1" fillId="4" borderId="6" xfId="0" applyFont="1" applyFill="1" applyBorder="1"/>
    <xf numFmtId="2" fontId="1" fillId="9" borderId="8" xfId="0" applyNumberFormat="1" applyFont="1" applyFill="1" applyBorder="1"/>
    <xf numFmtId="2" fontId="1" fillId="8" borderId="8" xfId="0" applyNumberFormat="1" applyFont="1" applyFill="1" applyBorder="1"/>
    <xf numFmtId="0" fontId="1" fillId="10" borderId="4" xfId="0" applyNumberFormat="1" applyFont="1" applyFill="1" applyBorder="1"/>
    <xf numFmtId="0" fontId="1" fillId="14" borderId="0" xfId="0" applyFont="1" applyFill="1" applyBorder="1"/>
    <xf numFmtId="2" fontId="1" fillId="15" borderId="0" xfId="0" applyNumberFormat="1" applyFont="1" applyFill="1" applyBorder="1"/>
    <xf numFmtId="0" fontId="1" fillId="12" borderId="0" xfId="0" applyFont="1" applyFill="1" applyBorder="1"/>
    <xf numFmtId="0" fontId="1" fillId="12" borderId="13" xfId="0" applyNumberFormat="1" applyFont="1" applyFill="1" applyBorder="1"/>
    <xf numFmtId="2" fontId="1" fillId="12" borderId="13" xfId="0" applyNumberFormat="1" applyFont="1" applyFill="1" applyBorder="1"/>
    <xf numFmtId="0" fontId="1" fillId="12" borderId="0" xfId="0" applyNumberFormat="1" applyFont="1" applyFill="1" applyBorder="1"/>
    <xf numFmtId="2" fontId="1" fillId="3" borderId="14" xfId="0" applyNumberFormat="1" applyFont="1" applyFill="1" applyBorder="1"/>
    <xf numFmtId="2" fontId="1" fillId="12" borderId="15" xfId="0" applyNumberFormat="1" applyFont="1" applyFill="1" applyBorder="1"/>
    <xf numFmtId="2" fontId="1" fillId="14" borderId="15" xfId="0" applyNumberFormat="1" applyFont="1" applyFill="1" applyBorder="1"/>
    <xf numFmtId="0" fontId="1" fillId="9" borderId="4" xfId="0" applyFont="1" applyFill="1" applyBorder="1"/>
    <xf numFmtId="0" fontId="1" fillId="9" borderId="8" xfId="0" applyFont="1" applyFill="1" applyBorder="1"/>
    <xf numFmtId="0" fontId="1" fillId="4" borderId="9" xfId="0" applyFont="1" applyFill="1" applyBorder="1"/>
    <xf numFmtId="0" fontId="1" fillId="9" borderId="6" xfId="0" applyFont="1" applyFill="1" applyBorder="1"/>
    <xf numFmtId="0" fontId="1" fillId="9" borderId="9" xfId="0" applyFont="1" applyFill="1" applyBorder="1"/>
    <xf numFmtId="2" fontId="1" fillId="8" borderId="7" xfId="0" applyNumberFormat="1" applyFont="1" applyFill="1" applyBorder="1"/>
    <xf numFmtId="2" fontId="1" fillId="13" borderId="8" xfId="0" applyNumberFormat="1" applyFont="1" applyFill="1" applyBorder="1"/>
    <xf numFmtId="0" fontId="1" fillId="7" borderId="20" xfId="0" applyFont="1" applyFill="1" applyBorder="1"/>
    <xf numFmtId="0" fontId="1" fillId="0" borderId="20" xfId="0" applyFont="1" applyFill="1" applyBorder="1"/>
    <xf numFmtId="1" fontId="2" fillId="0" borderId="0" xfId="0" applyNumberFormat="1" applyFont="1" applyFill="1" applyBorder="1" applyAlignment="1">
      <alignment horizontal="center"/>
    </xf>
    <xf numFmtId="0" fontId="2" fillId="17" borderId="1" xfId="0" applyFont="1" applyFill="1" applyBorder="1"/>
    <xf numFmtId="2" fontId="2" fillId="17" borderId="2" xfId="0" applyNumberFormat="1" applyFont="1" applyFill="1" applyBorder="1"/>
    <xf numFmtId="0" fontId="2" fillId="17" borderId="1" xfId="0" applyNumberFormat="1" applyFont="1" applyFill="1" applyBorder="1"/>
    <xf numFmtId="2" fontId="2" fillId="17" borderId="3" xfId="0" applyNumberFormat="1" applyFont="1" applyFill="1" applyBorder="1"/>
    <xf numFmtId="0" fontId="2" fillId="17" borderId="10" xfId="0" applyNumberFormat="1" applyFont="1" applyFill="1" applyBorder="1"/>
    <xf numFmtId="2" fontId="2" fillId="17" borderId="14" xfId="0" applyNumberFormat="1" applyFont="1" applyFill="1" applyBorder="1"/>
    <xf numFmtId="0" fontId="2" fillId="17" borderId="3" xfId="0" applyNumberFormat="1" applyFont="1" applyFill="1" applyBorder="1"/>
    <xf numFmtId="2" fontId="2" fillId="17" borderId="25" xfId="0" applyNumberFormat="1" applyFont="1" applyFill="1" applyBorder="1"/>
    <xf numFmtId="2" fontId="2" fillId="17" borderId="26" xfId="0" applyNumberFormat="1" applyFont="1" applyFill="1" applyBorder="1"/>
    <xf numFmtId="0" fontId="2" fillId="0" borderId="24" xfId="0" applyNumberFormat="1" applyFont="1" applyFill="1" applyBorder="1"/>
    <xf numFmtId="2" fontId="2" fillId="0" borderId="25" xfId="0" applyNumberFormat="1" applyFont="1" applyFill="1" applyBorder="1"/>
    <xf numFmtId="0" fontId="5" fillId="18" borderId="4" xfId="0" applyFont="1" applyFill="1" applyBorder="1"/>
    <xf numFmtId="0" fontId="5" fillId="18" borderId="7" xfId="0" applyFont="1" applyFill="1" applyBorder="1"/>
    <xf numFmtId="0" fontId="5" fillId="18" borderId="5" xfId="0" applyFont="1" applyFill="1" applyBorder="1"/>
    <xf numFmtId="0" fontId="5" fillId="18" borderId="8" xfId="0" applyFont="1" applyFill="1" applyBorder="1"/>
    <xf numFmtId="2" fontId="5" fillId="18" borderId="7" xfId="0" applyNumberFormat="1" applyFont="1" applyFill="1" applyBorder="1"/>
    <xf numFmtId="2" fontId="5" fillId="18" borderId="8" xfId="0" applyNumberFormat="1" applyFont="1" applyFill="1" applyBorder="1"/>
    <xf numFmtId="0" fontId="5" fillId="19" borderId="5" xfId="0" applyFont="1" applyFill="1" applyBorder="1"/>
    <xf numFmtId="0" fontId="5" fillId="18" borderId="5" xfId="0" applyNumberFormat="1" applyFont="1" applyFill="1" applyBorder="1"/>
    <xf numFmtId="0" fontId="1" fillId="0" borderId="5" xfId="0" applyFont="1" applyFill="1" applyBorder="1"/>
    <xf numFmtId="2" fontId="1" fillId="0" borderId="8" xfId="0" applyNumberFormat="1" applyFont="1" applyFill="1" applyBorder="1"/>
    <xf numFmtId="2" fontId="1" fillId="0" borderId="9" xfId="0" applyNumberFormat="1" applyFont="1" applyFill="1" applyBorder="1"/>
    <xf numFmtId="2" fontId="1" fillId="0" borderId="7" xfId="0" applyNumberFormat="1" applyFont="1" applyFill="1" applyBorder="1"/>
    <xf numFmtId="0" fontId="1" fillId="21" borderId="5" xfId="0" applyFont="1" applyFill="1" applyBorder="1"/>
    <xf numFmtId="0" fontId="1" fillId="21" borderId="6" xfId="0" applyFont="1" applyFill="1" applyBorder="1"/>
    <xf numFmtId="0" fontId="1" fillId="21" borderId="4" xfId="0" applyFont="1" applyFill="1" applyBorder="1"/>
    <xf numFmtId="0" fontId="1" fillId="21" borderId="5" xfId="0" applyNumberFormat="1" applyFont="1" applyFill="1" applyBorder="1"/>
    <xf numFmtId="0" fontId="1" fillId="21" borderId="6" xfId="0" applyNumberFormat="1" applyFont="1" applyFill="1" applyBorder="1"/>
    <xf numFmtId="1" fontId="1" fillId="21" borderId="4" xfId="0" applyNumberFormat="1" applyFont="1" applyFill="1" applyBorder="1"/>
    <xf numFmtId="1" fontId="1" fillId="21" borderId="5" xfId="0" applyNumberFormat="1" applyFont="1" applyFill="1" applyBorder="1"/>
    <xf numFmtId="0" fontId="1" fillId="25" borderId="10" xfId="0" applyFont="1" applyFill="1" applyBorder="1"/>
    <xf numFmtId="0" fontId="1" fillId="25" borderId="11" xfId="0" applyFont="1" applyFill="1" applyBorder="1"/>
    <xf numFmtId="0" fontId="1" fillId="25" borderId="14" xfId="0" applyFont="1" applyFill="1" applyBorder="1"/>
    <xf numFmtId="0" fontId="1" fillId="25" borderId="15" xfId="0" applyFont="1" applyFill="1" applyBorder="1"/>
    <xf numFmtId="0" fontId="1" fillId="25" borderId="18" xfId="0" applyFont="1" applyFill="1" applyBorder="1"/>
    <xf numFmtId="0" fontId="1" fillId="25" borderId="13" xfId="0" applyFont="1" applyFill="1" applyBorder="1"/>
    <xf numFmtId="0" fontId="1" fillId="25" borderId="0" xfId="0" applyFont="1" applyFill="1" applyBorder="1"/>
    <xf numFmtId="0" fontId="1" fillId="25" borderId="17" xfId="0" applyFont="1" applyFill="1" applyBorder="1"/>
    <xf numFmtId="0" fontId="1" fillId="25" borderId="22" xfId="0" applyFont="1" applyFill="1" applyBorder="1"/>
    <xf numFmtId="0" fontId="1" fillId="25" borderId="8" xfId="0" applyFont="1" applyFill="1" applyBorder="1"/>
    <xf numFmtId="0" fontId="7" fillId="0" borderId="0" xfId="0" applyFont="1" applyFill="1" applyBorder="1" applyAlignment="1">
      <alignment horizontal="center" vertical="center"/>
    </xf>
    <xf numFmtId="0" fontId="1" fillId="0" borderId="1" xfId="0" applyFont="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1" fillId="0" borderId="0" xfId="0" applyFont="1" applyAlignment="1">
      <alignment vertical="center"/>
    </xf>
    <xf numFmtId="1"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top" wrapText="1"/>
    </xf>
    <xf numFmtId="0" fontId="4" fillId="0" borderId="0" xfId="0" applyFont="1" applyFill="1" applyBorder="1"/>
    <xf numFmtId="0" fontId="1" fillId="25" borderId="19" xfId="0" applyFont="1" applyFill="1" applyBorder="1" applyAlignment="1">
      <alignment horizontal="left" vertical="center"/>
    </xf>
    <xf numFmtId="0" fontId="1" fillId="25" borderId="15" xfId="0" applyFont="1" applyFill="1" applyBorder="1" applyAlignment="1">
      <alignment horizontal="left" vertical="center"/>
    </xf>
    <xf numFmtId="0" fontId="1" fillId="25" borderId="16" xfId="0" applyFont="1" applyFill="1" applyBorder="1" applyAlignment="1">
      <alignment horizontal="left" vertical="center"/>
    </xf>
    <xf numFmtId="0" fontId="1" fillId="7" borderId="3" xfId="0" applyFont="1" applyFill="1" applyBorder="1"/>
    <xf numFmtId="0" fontId="2" fillId="5" borderId="35" xfId="0" applyFont="1" applyFill="1" applyBorder="1"/>
    <xf numFmtId="0" fontId="2" fillId="5" borderId="36" xfId="0" applyFont="1" applyFill="1" applyBorder="1"/>
    <xf numFmtId="0" fontId="1" fillId="25" borderId="20" xfId="0" applyFont="1" applyFill="1" applyBorder="1" applyAlignment="1">
      <alignment horizontal="left" vertical="center"/>
    </xf>
    <xf numFmtId="0" fontId="1" fillId="25" borderId="0" xfId="0" applyFont="1" applyFill="1" applyBorder="1" applyAlignment="1">
      <alignment horizontal="left" vertical="center"/>
    </xf>
    <xf numFmtId="0" fontId="1" fillId="25" borderId="38" xfId="0" applyFont="1" applyFill="1" applyBorder="1" applyAlignment="1">
      <alignment horizontal="left" vertical="center"/>
    </xf>
    <xf numFmtId="0" fontId="2" fillId="24" borderId="35" xfId="0" applyFont="1" applyFill="1" applyBorder="1"/>
    <xf numFmtId="0" fontId="2" fillId="24" borderId="36" xfId="0" applyFont="1" applyFill="1" applyBorder="1"/>
    <xf numFmtId="0" fontId="2" fillId="30" borderId="23" xfId="0" applyFont="1" applyFill="1" applyBorder="1" applyAlignment="1">
      <alignment horizontal="center" vertical="center"/>
    </xf>
    <xf numFmtId="4" fontId="8" fillId="0" borderId="27" xfId="0" applyNumberFormat="1" applyFont="1" applyBorder="1"/>
    <xf numFmtId="2" fontId="1" fillId="0" borderId="0" xfId="0" quotePrefix="1" applyNumberFormat="1" applyFont="1" applyFill="1" applyBorder="1" applyAlignment="1"/>
    <xf numFmtId="0" fontId="2" fillId="5" borderId="6" xfId="0" applyFont="1" applyFill="1" applyBorder="1"/>
    <xf numFmtId="2" fontId="1" fillId="7" borderId="43" xfId="0" quotePrefix="1" applyNumberFormat="1" applyFont="1" applyFill="1" applyBorder="1" applyAlignment="1"/>
    <xf numFmtId="2" fontId="1" fillId="7" borderId="44" xfId="0" quotePrefix="1" applyNumberFormat="1" applyFont="1" applyFill="1" applyBorder="1" applyAlignment="1"/>
    <xf numFmtId="2" fontId="1" fillId="24" borderId="45" xfId="0" applyNumberFormat="1" applyFont="1" applyFill="1" applyBorder="1"/>
    <xf numFmtId="2" fontId="1" fillId="25" borderId="44" xfId="0" quotePrefix="1" applyNumberFormat="1" applyFont="1" applyFill="1" applyBorder="1" applyAlignment="1"/>
    <xf numFmtId="2" fontId="1" fillId="25" borderId="46" xfId="0" quotePrefix="1" applyNumberFormat="1" applyFont="1" applyFill="1" applyBorder="1" applyAlignment="1"/>
    <xf numFmtId="2" fontId="1" fillId="25" borderId="47" xfId="0" quotePrefix="1" applyNumberFormat="1" applyFont="1" applyFill="1" applyBorder="1" applyAlignment="1"/>
    <xf numFmtId="2" fontId="1" fillId="25" borderId="48" xfId="0" quotePrefix="1" applyNumberFormat="1" applyFont="1" applyFill="1" applyBorder="1" applyAlignment="1"/>
    <xf numFmtId="2" fontId="1" fillId="25" borderId="49" xfId="0" quotePrefix="1" applyNumberFormat="1" applyFont="1" applyFill="1" applyBorder="1" applyAlignment="1"/>
    <xf numFmtId="1" fontId="2" fillId="29" borderId="39" xfId="0" applyNumberFormat="1" applyFont="1" applyFill="1" applyBorder="1" applyAlignment="1">
      <alignment horizontal="center" vertical="center"/>
    </xf>
    <xf numFmtId="1" fontId="2" fillId="0" borderId="50" xfId="0" applyNumberFormat="1" applyFont="1" applyFill="1" applyBorder="1" applyAlignment="1">
      <alignment horizontal="center"/>
    </xf>
    <xf numFmtId="0" fontId="5" fillId="0" borderId="0" xfId="0" applyFont="1" applyFill="1" applyBorder="1"/>
    <xf numFmtId="0" fontId="6" fillId="0" borderId="0" xfId="0" applyFont="1" applyFill="1" applyBorder="1"/>
    <xf numFmtId="0" fontId="0" fillId="0" borderId="0" xfId="0" applyFill="1" applyBorder="1"/>
    <xf numFmtId="2" fontId="2" fillId="0" borderId="0" xfId="0" applyNumberFormat="1" applyFont="1" applyFill="1" applyBorder="1" applyAlignment="1">
      <alignment vertical="center"/>
    </xf>
    <xf numFmtId="0" fontId="2" fillId="0" borderId="0" xfId="0" applyFont="1" applyAlignment="1">
      <alignment vertical="center"/>
    </xf>
    <xf numFmtId="0" fontId="2" fillId="0" borderId="27" xfId="0" applyFont="1" applyBorder="1" applyAlignment="1">
      <alignment vertical="center"/>
    </xf>
    <xf numFmtId="1" fontId="2" fillId="0" borderId="0" xfId="0" applyNumberFormat="1" applyFont="1" applyFill="1" applyBorder="1" applyAlignment="1">
      <alignment vertical="center"/>
    </xf>
    <xf numFmtId="14" fontId="4" fillId="0" borderId="0" xfId="0" applyNumberFormat="1" applyFont="1" applyAlignment="1">
      <alignment vertical="center"/>
    </xf>
    <xf numFmtId="14" fontId="1" fillId="0" borderId="0" xfId="0" applyNumberFormat="1" applyFont="1" applyAlignment="1">
      <alignment vertical="center"/>
    </xf>
    <xf numFmtId="1" fontId="1" fillId="0" borderId="0" xfId="0" applyNumberFormat="1" applyFont="1" applyAlignment="1">
      <alignment vertical="center"/>
    </xf>
    <xf numFmtId="0" fontId="1" fillId="0" borderId="0" xfId="0" applyFont="1" applyFill="1" applyBorder="1" applyAlignment="1">
      <alignment vertical="center" wrapText="1"/>
    </xf>
    <xf numFmtId="1" fontId="2" fillId="0" borderId="27" xfId="0" applyNumberFormat="1" applyFont="1" applyBorder="1" applyAlignment="1">
      <alignment horizontal="center" vertical="center"/>
    </xf>
    <xf numFmtId="164" fontId="2" fillId="0" borderId="0" xfId="0" applyNumberFormat="1" applyFont="1" applyFill="1" applyBorder="1" applyAlignment="1">
      <alignment horizontal="left" vertical="center"/>
    </xf>
    <xf numFmtId="165" fontId="2" fillId="0" borderId="0" xfId="0" applyNumberFormat="1" applyFont="1" applyBorder="1" applyAlignment="1">
      <alignment vertical="center"/>
    </xf>
    <xf numFmtId="2" fontId="8" fillId="0" borderId="0" xfId="0" applyNumberFormat="1" applyFont="1" applyAlignment="1">
      <alignment vertical="center"/>
    </xf>
    <xf numFmtId="0" fontId="8" fillId="0" borderId="0" xfId="0" applyFont="1" applyAlignment="1">
      <alignment vertical="center"/>
    </xf>
    <xf numFmtId="0" fontId="1" fillId="0" borderId="0" xfId="0" applyFont="1" applyBorder="1"/>
    <xf numFmtId="2" fontId="1" fillId="0" borderId="0" xfId="0" applyNumberFormat="1" applyFont="1" applyBorder="1"/>
    <xf numFmtId="0" fontId="9" fillId="0" borderId="11" xfId="0" quotePrefix="1" applyFont="1" applyFill="1" applyBorder="1"/>
    <xf numFmtId="0" fontId="1" fillId="0" borderId="11" xfId="0" applyFont="1" applyFill="1" applyBorder="1"/>
    <xf numFmtId="0" fontId="1" fillId="25" borderId="21" xfId="0" applyFont="1" applyFill="1" applyBorder="1"/>
    <xf numFmtId="0" fontId="1" fillId="25" borderId="19" xfId="0" applyFont="1" applyFill="1" applyBorder="1"/>
    <xf numFmtId="0" fontId="1" fillId="26" borderId="15" xfId="0" applyFont="1" applyFill="1" applyBorder="1"/>
    <xf numFmtId="0" fontId="1" fillId="25" borderId="16" xfId="0" applyFont="1" applyFill="1" applyBorder="1"/>
    <xf numFmtId="4" fontId="8" fillId="0" borderId="0" xfId="0" applyNumberFormat="1" applyFont="1" applyBorder="1"/>
    <xf numFmtId="0" fontId="1" fillId="0" borderId="17" xfId="0" applyFont="1" applyBorder="1" applyAlignment="1">
      <alignment horizontal="right" vertical="center"/>
    </xf>
    <xf numFmtId="0" fontId="1" fillId="0" borderId="51" xfId="0" applyFont="1" applyBorder="1" applyAlignment="1">
      <alignment horizontal="center" vertical="center"/>
    </xf>
    <xf numFmtId="2" fontId="1" fillId="0" borderId="13" xfId="0" applyNumberFormat="1" applyFont="1" applyBorder="1"/>
    <xf numFmtId="2" fontId="1" fillId="0" borderId="52" xfId="0" applyNumberFormat="1" applyFont="1" applyBorder="1"/>
    <xf numFmtId="2" fontId="1" fillId="0" borderId="14" xfId="0" applyNumberFormat="1" applyFont="1" applyBorder="1"/>
    <xf numFmtId="2" fontId="1" fillId="0" borderId="53" xfId="0" applyNumberFormat="1" applyFont="1" applyBorder="1"/>
    <xf numFmtId="0" fontId="2" fillId="27" borderId="33" xfId="0" applyFont="1" applyFill="1" applyBorder="1"/>
    <xf numFmtId="0" fontId="2" fillId="27" borderId="55" xfId="0" applyFont="1" applyFill="1" applyBorder="1"/>
    <xf numFmtId="164" fontId="2" fillId="0" borderId="0" xfId="0" applyNumberFormat="1" applyFont="1" applyFill="1" applyBorder="1"/>
    <xf numFmtId="0" fontId="2" fillId="0" borderId="0" xfId="0" applyFont="1" applyFill="1" applyBorder="1"/>
    <xf numFmtId="1" fontId="2" fillId="0" borderId="0" xfId="0" applyNumberFormat="1" applyFont="1" applyBorder="1" applyAlignment="1">
      <alignment horizontal="center"/>
    </xf>
    <xf numFmtId="164" fontId="2" fillId="27" borderId="54" xfId="0" applyNumberFormat="1" applyFont="1" applyFill="1" applyBorder="1" applyAlignment="1">
      <alignment vertical="center"/>
    </xf>
    <xf numFmtId="2" fontId="2" fillId="0" borderId="27" xfId="0" applyNumberFormat="1" applyFont="1" applyBorder="1" applyAlignment="1">
      <alignment horizontal="center" vertical="center"/>
    </xf>
    <xf numFmtId="0" fontId="10" fillId="6" borderId="10" xfId="0" applyFont="1" applyFill="1" applyBorder="1" applyAlignment="1">
      <alignment horizontal="left"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1" fillId="23" borderId="13" xfId="0" quotePrefix="1" applyFont="1" applyFill="1" applyBorder="1" applyAlignment="1">
      <alignment horizontal="left" vertical="center" wrapText="1"/>
    </xf>
    <xf numFmtId="0" fontId="11" fillId="23" borderId="0" xfId="0" applyFont="1" applyFill="1" applyBorder="1" applyAlignment="1">
      <alignment horizontal="left" vertical="center" wrapText="1"/>
    </xf>
    <xf numFmtId="0" fontId="11" fillId="23" borderId="38" xfId="0" applyFont="1" applyFill="1" applyBorder="1" applyAlignment="1">
      <alignment horizontal="left" vertical="center" wrapText="1"/>
    </xf>
    <xf numFmtId="0" fontId="8" fillId="22" borderId="10" xfId="0" applyFont="1" applyFill="1" applyBorder="1" applyAlignment="1">
      <alignment horizontal="center" vertical="center"/>
    </xf>
    <xf numFmtId="0" fontId="8" fillId="22" borderId="11" xfId="0" applyFont="1" applyFill="1" applyBorder="1" applyAlignment="1">
      <alignment horizontal="center" vertical="center"/>
    </xf>
    <xf numFmtId="0" fontId="8" fillId="22" borderId="12" xfId="0" applyFont="1" applyFill="1" applyBorder="1" applyAlignment="1">
      <alignment horizontal="center" vertical="center"/>
    </xf>
    <xf numFmtId="0" fontId="11" fillId="23" borderId="13" xfId="0" applyFont="1" applyFill="1" applyBorder="1" applyAlignment="1">
      <alignment horizontal="left" vertical="center" wrapText="1"/>
    </xf>
    <xf numFmtId="14" fontId="2" fillId="29" borderId="40" xfId="0" applyNumberFormat="1" applyFont="1" applyFill="1" applyBorder="1" applyAlignment="1">
      <alignment horizontal="center" vertical="center"/>
    </xf>
    <xf numFmtId="14" fontId="2" fillId="29" borderId="41" xfId="0" applyNumberFormat="1" applyFont="1" applyFill="1" applyBorder="1" applyAlignment="1">
      <alignment horizontal="center" vertical="center"/>
    </xf>
    <xf numFmtId="14" fontId="2" fillId="29" borderId="42" xfId="0" applyNumberFormat="1" applyFont="1" applyFill="1" applyBorder="1" applyAlignment="1">
      <alignment horizontal="center" vertical="center"/>
    </xf>
    <xf numFmtId="0" fontId="1" fillId="23" borderId="13" xfId="0" applyFont="1" applyFill="1" applyBorder="1" applyAlignment="1">
      <alignment horizontal="left" vertical="center" wrapText="1"/>
    </xf>
    <xf numFmtId="0" fontId="1" fillId="23" borderId="38" xfId="0" applyFont="1" applyFill="1" applyBorder="1" applyAlignment="1">
      <alignment horizontal="left" vertical="center" wrapText="1"/>
    </xf>
    <xf numFmtId="0" fontId="1" fillId="23" borderId="14" xfId="0" applyFont="1" applyFill="1" applyBorder="1" applyAlignment="1">
      <alignment horizontal="left" vertical="center" wrapText="1"/>
    </xf>
    <xf numFmtId="0" fontId="1" fillId="23" borderId="15" xfId="0" applyFont="1" applyFill="1" applyBorder="1" applyAlignment="1">
      <alignment horizontal="left" vertical="center" wrapText="1"/>
    </xf>
    <xf numFmtId="0" fontId="1" fillId="23" borderId="16" xfId="0" applyFont="1" applyFill="1" applyBorder="1" applyAlignment="1">
      <alignment horizontal="left" vertical="center" wrapText="1"/>
    </xf>
    <xf numFmtId="0" fontId="11" fillId="23" borderId="0" xfId="0" quotePrefix="1" applyFont="1" applyFill="1" applyBorder="1" applyAlignment="1">
      <alignment horizontal="left" vertical="center" wrapText="1"/>
    </xf>
    <xf numFmtId="0" fontId="11" fillId="23" borderId="38" xfId="0" quotePrefix="1" applyFont="1" applyFill="1" applyBorder="1" applyAlignment="1">
      <alignment horizontal="left" vertical="center" wrapText="1"/>
    </xf>
    <xf numFmtId="0" fontId="1" fillId="25" borderId="21" xfId="0" applyFont="1" applyFill="1" applyBorder="1" applyAlignment="1">
      <alignment horizontal="left" vertical="center"/>
    </xf>
    <xf numFmtId="0" fontId="1" fillId="25" borderId="11" xfId="0" applyFont="1" applyFill="1" applyBorder="1" applyAlignment="1">
      <alignment horizontal="left" vertical="center"/>
    </xf>
    <xf numFmtId="0" fontId="1" fillId="25" borderId="7" xfId="0" applyFont="1" applyFill="1" applyBorder="1" applyAlignment="1">
      <alignment horizontal="left" vertical="center"/>
    </xf>
    <xf numFmtId="0" fontId="1" fillId="25" borderId="8" xfId="0" applyFont="1" applyFill="1" applyBorder="1" applyAlignment="1">
      <alignment horizontal="left" vertical="center"/>
    </xf>
    <xf numFmtId="2" fontId="2" fillId="27" borderId="29" xfId="0" applyNumberFormat="1" applyFont="1" applyFill="1" applyBorder="1" applyAlignment="1">
      <alignment horizontal="center"/>
    </xf>
    <xf numFmtId="2" fontId="2" fillId="27" borderId="30" xfId="0" applyNumberFormat="1" applyFont="1" applyFill="1" applyBorder="1" applyAlignment="1">
      <alignment horizontal="center"/>
    </xf>
    <xf numFmtId="2" fontId="2" fillId="27" borderId="31" xfId="0" applyNumberFormat="1" applyFont="1" applyFill="1" applyBorder="1" applyAlignment="1">
      <alignment horizontal="center"/>
    </xf>
    <xf numFmtId="4" fontId="8" fillId="16" borderId="35" xfId="0" applyNumberFormat="1" applyFont="1" applyFill="1" applyBorder="1" applyAlignment="1">
      <alignment horizontal="center"/>
    </xf>
    <xf numFmtId="4" fontId="8" fillId="16" borderId="37" xfId="0" applyNumberFormat="1" applyFont="1" applyFill="1" applyBorder="1" applyAlignment="1">
      <alignment horizontal="center"/>
    </xf>
    <xf numFmtId="1" fontId="2" fillId="28" borderId="32" xfId="0" applyNumberFormat="1" applyFont="1" applyFill="1" applyBorder="1" applyAlignment="1">
      <alignment horizontal="center"/>
    </xf>
    <xf numFmtId="1" fontId="2" fillId="28" borderId="33" xfId="0" applyNumberFormat="1" applyFont="1" applyFill="1" applyBorder="1" applyAlignment="1">
      <alignment horizontal="center"/>
    </xf>
    <xf numFmtId="1" fontId="2" fillId="28" borderId="34" xfId="0" applyNumberFormat="1" applyFont="1" applyFill="1" applyBorder="1" applyAlignment="1">
      <alignment horizontal="center"/>
    </xf>
    <xf numFmtId="0" fontId="5" fillId="20" borderId="10" xfId="0" applyFont="1" applyFill="1" applyBorder="1" applyAlignment="1">
      <alignment horizontal="center" vertical="center"/>
    </xf>
    <xf numFmtId="0" fontId="5" fillId="20" borderId="12" xfId="0" applyFont="1" applyFill="1" applyBorder="1" applyAlignment="1">
      <alignment horizontal="center" vertical="center"/>
    </xf>
    <xf numFmtId="0" fontId="1" fillId="21" borderId="4"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20"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28"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1" fillId="21" borderId="9" xfId="0" applyFont="1" applyFill="1" applyBorder="1" applyAlignment="1">
      <alignment horizontal="left" vertical="center" wrapText="1"/>
    </xf>
    <xf numFmtId="0" fontId="1" fillId="2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CC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993300"/>
      <rgbColor rgb="00993366"/>
      <rgbColor rgb="00333399"/>
      <rgbColor rgb="00333333"/>
    </indexedColors>
    <mruColors>
      <color rgb="FF339966"/>
      <color rgb="FFCCFFCC"/>
      <color rgb="FFFFC000"/>
      <color rgb="FFC0C0C0"/>
      <color rgb="FF969696"/>
      <color rgb="FF99CCF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173935</xdr:colOff>
      <xdr:row>32</xdr:row>
      <xdr:rowOff>57978</xdr:rowOff>
    </xdr:from>
    <xdr:to>
      <xdr:col>33</xdr:col>
      <xdr:colOff>198783</xdr:colOff>
      <xdr:row>32</xdr:row>
      <xdr:rowOff>132521</xdr:rowOff>
    </xdr:to>
    <xdr:sp macro="" textlink="">
      <xdr:nvSpPr>
        <xdr:cNvPr id="4" name="Flecha: a la derecha 3">
          <a:extLst>
            <a:ext uri="{FF2B5EF4-FFF2-40B4-BE49-F238E27FC236}">
              <a16:creationId xmlns:a16="http://schemas.microsoft.com/office/drawing/2014/main" id="{19FCF71F-2043-E9B8-6677-EE4E2863F92D}"/>
            </a:ext>
          </a:extLst>
        </xdr:cNvPr>
        <xdr:cNvSpPr/>
      </xdr:nvSpPr>
      <xdr:spPr bwMode="auto">
        <a:xfrm>
          <a:off x="8878957" y="4638261"/>
          <a:ext cx="289891"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32</xdr:col>
      <xdr:colOff>157369</xdr:colOff>
      <xdr:row>37</xdr:row>
      <xdr:rowOff>57979</xdr:rowOff>
    </xdr:from>
    <xdr:to>
      <xdr:col>33</xdr:col>
      <xdr:colOff>182217</xdr:colOff>
      <xdr:row>37</xdr:row>
      <xdr:rowOff>132522</xdr:rowOff>
    </xdr:to>
    <xdr:sp macro="" textlink="">
      <xdr:nvSpPr>
        <xdr:cNvPr id="5" name="Flecha: a la derecha 4">
          <a:extLst>
            <a:ext uri="{FF2B5EF4-FFF2-40B4-BE49-F238E27FC236}">
              <a16:creationId xmlns:a16="http://schemas.microsoft.com/office/drawing/2014/main" id="{2874CB00-A418-4D70-AFDC-710EB1C84B4E}"/>
            </a:ext>
          </a:extLst>
        </xdr:cNvPr>
        <xdr:cNvSpPr/>
      </xdr:nvSpPr>
      <xdr:spPr bwMode="auto">
        <a:xfrm>
          <a:off x="8862391" y="5466522"/>
          <a:ext cx="289891"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18</xdr:col>
      <xdr:colOff>91108</xdr:colOff>
      <xdr:row>41</xdr:row>
      <xdr:rowOff>154475</xdr:rowOff>
    </xdr:from>
    <xdr:to>
      <xdr:col>18</xdr:col>
      <xdr:colOff>165651</xdr:colOff>
      <xdr:row>43</xdr:row>
      <xdr:rowOff>130250</xdr:rowOff>
    </xdr:to>
    <xdr:sp macro="" textlink="">
      <xdr:nvSpPr>
        <xdr:cNvPr id="2" name="Flecha: a la derecha 1">
          <a:extLst>
            <a:ext uri="{FF2B5EF4-FFF2-40B4-BE49-F238E27FC236}">
              <a16:creationId xmlns:a16="http://schemas.microsoft.com/office/drawing/2014/main" id="{ED94C1D1-F750-4AB1-BFF1-10D409DCC04C}"/>
            </a:ext>
          </a:extLst>
        </xdr:cNvPr>
        <xdr:cNvSpPr/>
      </xdr:nvSpPr>
      <xdr:spPr bwMode="auto">
        <a:xfrm rot="5400000">
          <a:off x="5041105" y="6748778"/>
          <a:ext cx="252000"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Z61"/>
  <sheetViews>
    <sheetView tabSelected="1" zoomScale="85" zoomScaleNormal="85" workbookViewId="0">
      <pane ySplit="2" topLeftCell="A3" activePane="bottomLeft" state="frozen"/>
      <selection pane="bottomLeft" activeCell="AX21" sqref="AX21"/>
    </sheetView>
  </sheetViews>
  <sheetFormatPr baseColWidth="10" defaultRowHeight="11.25" x14ac:dyDescent="0.2"/>
  <cols>
    <col min="1" max="1" width="2.28515625" style="1" customWidth="1"/>
    <col min="2" max="2" width="10.85546875" style="1" customWidth="1"/>
    <col min="3" max="28" width="4" style="1" customWidth="1"/>
    <col min="29" max="30" width="4.5703125" style="1" customWidth="1"/>
    <col min="31" max="38" width="4" style="1" customWidth="1"/>
    <col min="39" max="40" width="4.5703125" style="1" customWidth="1"/>
    <col min="41" max="41" width="9.5703125" style="1" customWidth="1"/>
    <col min="42" max="42" width="7.28515625" style="1" customWidth="1"/>
    <col min="43" max="43" width="1.5703125" style="1" customWidth="1"/>
    <col min="44" max="49" width="5.42578125" style="1" customWidth="1"/>
    <col min="50" max="16384" width="11.42578125" style="1"/>
  </cols>
  <sheetData>
    <row r="1" spans="2:50" ht="12" thickBot="1" x14ac:dyDescent="0.25"/>
    <row r="2" spans="2:50" s="93" customFormat="1" ht="12" thickBot="1" x14ac:dyDescent="0.25">
      <c r="B2" s="90"/>
      <c r="C2" s="91" t="s">
        <v>0</v>
      </c>
      <c r="D2" s="92" t="s">
        <v>1</v>
      </c>
      <c r="E2" s="92" t="s">
        <v>2</v>
      </c>
      <c r="F2" s="92" t="s">
        <v>3</v>
      </c>
      <c r="G2" s="92" t="s">
        <v>4</v>
      </c>
      <c r="H2" s="92" t="s">
        <v>5</v>
      </c>
      <c r="I2" s="92" t="s">
        <v>6</v>
      </c>
      <c r="J2" s="92" t="s">
        <v>0</v>
      </c>
      <c r="K2" s="92" t="s">
        <v>1</v>
      </c>
      <c r="L2" s="92" t="s">
        <v>2</v>
      </c>
      <c r="M2" s="92" t="s">
        <v>3</v>
      </c>
      <c r="N2" s="92" t="s">
        <v>4</v>
      </c>
      <c r="O2" s="92" t="s">
        <v>5</v>
      </c>
      <c r="P2" s="92" t="s">
        <v>6</v>
      </c>
      <c r="Q2" s="92" t="s">
        <v>0</v>
      </c>
      <c r="R2" s="92" t="s">
        <v>1</v>
      </c>
      <c r="S2" s="92" t="s">
        <v>2</v>
      </c>
      <c r="T2" s="92" t="s">
        <v>3</v>
      </c>
      <c r="U2" s="92" t="s">
        <v>4</v>
      </c>
      <c r="V2" s="92" t="s">
        <v>5</v>
      </c>
      <c r="W2" s="92" t="s">
        <v>6</v>
      </c>
      <c r="X2" s="92" t="s">
        <v>0</v>
      </c>
      <c r="Y2" s="92" t="s">
        <v>1</v>
      </c>
      <c r="Z2" s="92" t="s">
        <v>2</v>
      </c>
      <c r="AA2" s="92" t="s">
        <v>3</v>
      </c>
      <c r="AB2" s="92" t="s">
        <v>4</v>
      </c>
      <c r="AC2" s="92" t="s">
        <v>5</v>
      </c>
      <c r="AD2" s="92" t="s">
        <v>6</v>
      </c>
      <c r="AE2" s="92" t="s">
        <v>0</v>
      </c>
      <c r="AF2" s="92" t="s">
        <v>1</v>
      </c>
      <c r="AG2" s="92" t="s">
        <v>2</v>
      </c>
      <c r="AH2" s="92" t="s">
        <v>3</v>
      </c>
      <c r="AI2" s="92" t="s">
        <v>4</v>
      </c>
      <c r="AJ2" s="92" t="s">
        <v>5</v>
      </c>
      <c r="AK2" s="92" t="s">
        <v>6</v>
      </c>
      <c r="AL2" s="92" t="s">
        <v>0</v>
      </c>
      <c r="AM2" s="92" t="s">
        <v>1</v>
      </c>
      <c r="AN2" s="92" t="s">
        <v>2</v>
      </c>
      <c r="AO2" s="110" t="s">
        <v>7</v>
      </c>
      <c r="AQ2" s="95"/>
      <c r="AR2" s="96"/>
    </row>
    <row r="3" spans="2:50" x14ac:dyDescent="0.2">
      <c r="B3" s="49" t="s">
        <v>8</v>
      </c>
      <c r="C3" s="60">
        <v>1</v>
      </c>
      <c r="D3" s="72">
        <v>2</v>
      </c>
      <c r="E3" s="72">
        <v>3</v>
      </c>
      <c r="F3" s="72">
        <v>4</v>
      </c>
      <c r="G3" s="72">
        <v>5</v>
      </c>
      <c r="H3" s="62">
        <v>6</v>
      </c>
      <c r="I3" s="21">
        <v>7</v>
      </c>
      <c r="J3" s="72">
        <v>8</v>
      </c>
      <c r="K3" s="72">
        <v>9</v>
      </c>
      <c r="L3" s="72">
        <v>10</v>
      </c>
      <c r="M3" s="72">
        <v>11</v>
      </c>
      <c r="N3" s="72">
        <v>12</v>
      </c>
      <c r="O3" s="16">
        <v>13</v>
      </c>
      <c r="P3" s="21">
        <v>14</v>
      </c>
      <c r="Q3" s="72">
        <v>15</v>
      </c>
      <c r="R3" s="72">
        <v>16</v>
      </c>
      <c r="S3" s="72">
        <v>17</v>
      </c>
      <c r="T3" s="72">
        <v>18</v>
      </c>
      <c r="U3" s="72">
        <v>19</v>
      </c>
      <c r="V3" s="16">
        <v>20</v>
      </c>
      <c r="W3" s="21">
        <v>21</v>
      </c>
      <c r="X3" s="72">
        <v>22</v>
      </c>
      <c r="Y3" s="72">
        <v>23</v>
      </c>
      <c r="Z3" s="72">
        <v>24</v>
      </c>
      <c r="AA3" s="72">
        <v>25</v>
      </c>
      <c r="AB3" s="72">
        <v>26</v>
      </c>
      <c r="AC3" s="16">
        <v>27</v>
      </c>
      <c r="AD3" s="21">
        <v>28</v>
      </c>
      <c r="AE3" s="72">
        <v>29</v>
      </c>
      <c r="AF3" s="72">
        <v>30</v>
      </c>
      <c r="AG3" s="73">
        <v>31</v>
      </c>
      <c r="AH3" s="32"/>
      <c r="AI3" s="12"/>
      <c r="AJ3" s="12"/>
      <c r="AK3" s="12"/>
      <c r="AL3" s="12"/>
      <c r="AM3" s="12"/>
      <c r="AN3" s="12"/>
      <c r="AO3" s="58"/>
      <c r="AQ3" s="22"/>
      <c r="AR3" s="94"/>
    </row>
    <row r="4" spans="2:50" s="3" customFormat="1" ht="12" thickBot="1" x14ac:dyDescent="0.25">
      <c r="B4" s="50"/>
      <c r="C4" s="61"/>
      <c r="D4" s="69">
        <f>$S$45</f>
        <v>8.5</v>
      </c>
      <c r="E4" s="69">
        <f>$S$45</f>
        <v>8.5</v>
      </c>
      <c r="F4" s="69">
        <f>$S$45</f>
        <v>8.5</v>
      </c>
      <c r="G4" s="69">
        <f>$S$46</f>
        <v>6.5</v>
      </c>
      <c r="H4" s="63"/>
      <c r="I4" s="19"/>
      <c r="J4" s="69">
        <f>$S$45</f>
        <v>8.5</v>
      </c>
      <c r="K4" s="69">
        <f>$S$45</f>
        <v>8.5</v>
      </c>
      <c r="L4" s="69">
        <f>$S$45</f>
        <v>8.5</v>
      </c>
      <c r="M4" s="69">
        <f>$S$45</f>
        <v>8.5</v>
      </c>
      <c r="N4" s="69">
        <f>$S$46</f>
        <v>6.5</v>
      </c>
      <c r="O4" s="19"/>
      <c r="P4" s="19"/>
      <c r="Q4" s="69">
        <f>$S$45</f>
        <v>8.5</v>
      </c>
      <c r="R4" s="69">
        <f>$S$45</f>
        <v>8.5</v>
      </c>
      <c r="S4" s="69">
        <f>$S$45</f>
        <v>8.5</v>
      </c>
      <c r="T4" s="69">
        <f>$S$45</f>
        <v>8.5</v>
      </c>
      <c r="U4" s="69">
        <f>$S$46</f>
        <v>6.5</v>
      </c>
      <c r="V4" s="19"/>
      <c r="W4" s="19"/>
      <c r="X4" s="69">
        <f>$S$45</f>
        <v>8.5</v>
      </c>
      <c r="Y4" s="69">
        <f>$S$45</f>
        <v>8.5</v>
      </c>
      <c r="Z4" s="69">
        <f>$S$45</f>
        <v>8.5</v>
      </c>
      <c r="AA4" s="69">
        <f>$S$45</f>
        <v>8.5</v>
      </c>
      <c r="AB4" s="69">
        <f>$S$46</f>
        <v>6.5</v>
      </c>
      <c r="AC4" s="19"/>
      <c r="AD4" s="19"/>
      <c r="AE4" s="69">
        <f>$S$45</f>
        <v>8.5</v>
      </c>
      <c r="AF4" s="69">
        <f>$S$45</f>
        <v>8.5</v>
      </c>
      <c r="AG4" s="70">
        <f>$S$45</f>
        <v>8.5</v>
      </c>
      <c r="AH4" s="20"/>
      <c r="AI4" s="2"/>
      <c r="AJ4" s="2"/>
      <c r="AK4" s="2"/>
      <c r="AL4" s="2"/>
      <c r="AM4" s="2"/>
      <c r="AN4" s="2"/>
      <c r="AO4" s="56">
        <f>SUM(C4:AN4)</f>
        <v>179</v>
      </c>
      <c r="AQ4" s="94"/>
      <c r="AR4" s="94"/>
      <c r="AU4" s="1"/>
      <c r="AV4" s="1"/>
      <c r="AW4" s="1"/>
      <c r="AX4" s="1"/>
    </row>
    <row r="5" spans="2:50" x14ac:dyDescent="0.2">
      <c r="B5" s="49" t="s">
        <v>9</v>
      </c>
      <c r="C5" s="14"/>
      <c r="D5" s="4"/>
      <c r="E5" s="4"/>
      <c r="F5" s="74">
        <v>1</v>
      </c>
      <c r="G5" s="72">
        <v>2</v>
      </c>
      <c r="H5" s="16">
        <v>3</v>
      </c>
      <c r="I5" s="9">
        <v>4</v>
      </c>
      <c r="J5" s="72">
        <v>5</v>
      </c>
      <c r="K5" s="72">
        <v>6</v>
      </c>
      <c r="L5" s="72">
        <v>7</v>
      </c>
      <c r="M5" s="72">
        <v>8</v>
      </c>
      <c r="N5" s="72">
        <v>9</v>
      </c>
      <c r="O5" s="16">
        <v>10</v>
      </c>
      <c r="P5" s="9">
        <v>11</v>
      </c>
      <c r="Q5" s="72">
        <v>12</v>
      </c>
      <c r="R5" s="72">
        <v>13</v>
      </c>
      <c r="S5" s="72">
        <v>14</v>
      </c>
      <c r="T5" s="72">
        <v>15</v>
      </c>
      <c r="U5" s="72">
        <v>16</v>
      </c>
      <c r="V5" s="16">
        <v>17</v>
      </c>
      <c r="W5" s="9">
        <v>18</v>
      </c>
      <c r="X5" s="72">
        <v>19</v>
      </c>
      <c r="Y5" s="72">
        <v>20</v>
      </c>
      <c r="Z5" s="72">
        <v>21</v>
      </c>
      <c r="AA5" s="72">
        <v>22</v>
      </c>
      <c r="AB5" s="75">
        <v>23</v>
      </c>
      <c r="AC5" s="16">
        <v>24</v>
      </c>
      <c r="AD5" s="9">
        <v>25</v>
      </c>
      <c r="AE5" s="72">
        <v>26</v>
      </c>
      <c r="AF5" s="75">
        <v>27</v>
      </c>
      <c r="AG5" s="62">
        <v>28</v>
      </c>
      <c r="AH5" s="73">
        <v>29</v>
      </c>
      <c r="AI5" s="32"/>
      <c r="AJ5" s="32"/>
      <c r="AK5" s="4"/>
      <c r="AL5" s="4"/>
      <c r="AM5" s="4"/>
      <c r="AN5" s="17"/>
      <c r="AO5" s="59"/>
      <c r="AQ5" s="94"/>
      <c r="AR5" s="94"/>
      <c r="AT5" s="3"/>
    </row>
    <row r="6" spans="2:50" s="3" customFormat="1" ht="12" thickBot="1" x14ac:dyDescent="0.25">
      <c r="B6" s="50"/>
      <c r="C6" s="13"/>
      <c r="D6" s="2"/>
      <c r="E6" s="2"/>
      <c r="F6" s="71">
        <f>$S$45</f>
        <v>8.5</v>
      </c>
      <c r="G6" s="69">
        <f>$S$46</f>
        <v>6.5</v>
      </c>
      <c r="H6" s="19"/>
      <c r="I6" s="19"/>
      <c r="J6" s="69">
        <f>$S$45</f>
        <v>8.5</v>
      </c>
      <c r="K6" s="69">
        <f>$S$45</f>
        <v>8.5</v>
      </c>
      <c r="L6" s="69">
        <f>$S$45</f>
        <v>8.5</v>
      </c>
      <c r="M6" s="69">
        <f>$S$45</f>
        <v>8.5</v>
      </c>
      <c r="N6" s="69">
        <f>$S$46</f>
        <v>6.5</v>
      </c>
      <c r="O6" s="19"/>
      <c r="P6" s="19"/>
      <c r="Q6" s="69">
        <f>$S$45</f>
        <v>8.5</v>
      </c>
      <c r="R6" s="69">
        <f>$S$45</f>
        <v>8.5</v>
      </c>
      <c r="S6" s="69">
        <f>$S$45</f>
        <v>8.5</v>
      </c>
      <c r="T6" s="69">
        <f>$S$45</f>
        <v>8.5</v>
      </c>
      <c r="U6" s="69">
        <f>$S$46</f>
        <v>6.5</v>
      </c>
      <c r="V6" s="10"/>
      <c r="W6" s="10"/>
      <c r="X6" s="69">
        <f>$S$45</f>
        <v>8.5</v>
      </c>
      <c r="Y6" s="69">
        <f>$S$45</f>
        <v>8.5</v>
      </c>
      <c r="Z6" s="69">
        <f>$S$45</f>
        <v>8.5</v>
      </c>
      <c r="AA6" s="69">
        <f>$S$45</f>
        <v>8.5</v>
      </c>
      <c r="AB6" s="69">
        <f>$S$46</f>
        <v>6.5</v>
      </c>
      <c r="AC6" s="10"/>
      <c r="AD6" s="10"/>
      <c r="AE6" s="69">
        <f>$S$45</f>
        <v>8.5</v>
      </c>
      <c r="AF6" s="69">
        <f>$S$45</f>
        <v>8.5</v>
      </c>
      <c r="AG6" s="65"/>
      <c r="AH6" s="70">
        <f>$S$45</f>
        <v>8.5</v>
      </c>
      <c r="AI6" s="20"/>
      <c r="AJ6" s="20"/>
      <c r="AK6" s="2"/>
      <c r="AL6" s="2"/>
      <c r="AM6" s="2"/>
      <c r="AN6" s="2"/>
      <c r="AO6" s="56">
        <f>SUM(C6:AN6)</f>
        <v>162</v>
      </c>
      <c r="AQ6" s="94"/>
      <c r="AR6" s="94"/>
      <c r="AU6" s="1"/>
      <c r="AV6" s="1"/>
      <c r="AW6" s="1"/>
      <c r="AX6" s="1"/>
    </row>
    <row r="7" spans="2:50" x14ac:dyDescent="0.2">
      <c r="B7" s="49" t="s">
        <v>10</v>
      </c>
      <c r="C7" s="14"/>
      <c r="D7" s="4"/>
      <c r="E7" s="4"/>
      <c r="F7" s="4"/>
      <c r="G7" s="74">
        <v>1</v>
      </c>
      <c r="H7" s="16">
        <v>2</v>
      </c>
      <c r="I7" s="9">
        <v>3</v>
      </c>
      <c r="J7" s="72">
        <v>4</v>
      </c>
      <c r="K7" s="72">
        <v>5</v>
      </c>
      <c r="L7" s="72">
        <v>6</v>
      </c>
      <c r="M7" s="72">
        <v>7</v>
      </c>
      <c r="N7" s="72">
        <v>8</v>
      </c>
      <c r="O7" s="16">
        <v>9</v>
      </c>
      <c r="P7" s="16">
        <v>10</v>
      </c>
      <c r="Q7" s="72">
        <v>11</v>
      </c>
      <c r="R7" s="72">
        <v>12</v>
      </c>
      <c r="S7" s="72">
        <v>13</v>
      </c>
      <c r="T7" s="72">
        <v>14</v>
      </c>
      <c r="U7" s="72">
        <v>15</v>
      </c>
      <c r="V7" s="16">
        <v>16</v>
      </c>
      <c r="W7" s="16">
        <v>17</v>
      </c>
      <c r="X7" s="72">
        <v>18</v>
      </c>
      <c r="Y7" s="72">
        <v>19</v>
      </c>
      <c r="Z7" s="72">
        <v>20</v>
      </c>
      <c r="AA7" s="72">
        <v>21</v>
      </c>
      <c r="AB7" s="72">
        <v>22</v>
      </c>
      <c r="AC7" s="18">
        <v>23</v>
      </c>
      <c r="AD7" s="16">
        <v>24</v>
      </c>
      <c r="AE7" s="72">
        <v>25</v>
      </c>
      <c r="AF7" s="72">
        <v>26</v>
      </c>
      <c r="AG7" s="75">
        <v>27</v>
      </c>
      <c r="AH7" s="62">
        <v>28</v>
      </c>
      <c r="AI7" s="62">
        <v>29</v>
      </c>
      <c r="AJ7" s="9">
        <v>30</v>
      </c>
      <c r="AK7" s="42">
        <v>31</v>
      </c>
      <c r="AL7" s="32"/>
      <c r="AM7" s="32"/>
      <c r="AN7" s="4"/>
      <c r="AO7" s="59"/>
      <c r="AQ7" s="94"/>
      <c r="AR7" s="94"/>
      <c r="AT7" s="3"/>
    </row>
    <row r="8" spans="2:50" s="3" customFormat="1" ht="12" thickBot="1" x14ac:dyDescent="0.25">
      <c r="B8" s="50"/>
      <c r="C8" s="13"/>
      <c r="D8" s="2"/>
      <c r="E8" s="2"/>
      <c r="F8" s="2"/>
      <c r="G8" s="71">
        <f>$S$46</f>
        <v>6.5</v>
      </c>
      <c r="H8" s="19"/>
      <c r="I8" s="19"/>
      <c r="J8" s="69">
        <f>$S$45</f>
        <v>8.5</v>
      </c>
      <c r="K8" s="69">
        <f>$S$45</f>
        <v>8.5</v>
      </c>
      <c r="L8" s="69">
        <f>$S$45</f>
        <v>8.5</v>
      </c>
      <c r="M8" s="69">
        <f>$S$45</f>
        <v>8.5</v>
      </c>
      <c r="N8" s="69">
        <f>$S$46</f>
        <v>6.5</v>
      </c>
      <c r="O8" s="19"/>
      <c r="P8" s="19"/>
      <c r="Q8" s="69">
        <f>$S$45</f>
        <v>8.5</v>
      </c>
      <c r="R8" s="69">
        <f>$S$45</f>
        <v>8.5</v>
      </c>
      <c r="S8" s="69">
        <f>$S$45</f>
        <v>8.5</v>
      </c>
      <c r="T8" s="69">
        <f>$S$45</f>
        <v>8.5</v>
      </c>
      <c r="U8" s="69">
        <f>$S$46</f>
        <v>6.5</v>
      </c>
      <c r="V8" s="10"/>
      <c r="W8" s="10"/>
      <c r="X8" s="69">
        <f>$S$45</f>
        <v>8.5</v>
      </c>
      <c r="Y8" s="69">
        <f>$S$45</f>
        <v>8.5</v>
      </c>
      <c r="Z8" s="69">
        <f>$S$45</f>
        <v>8.5</v>
      </c>
      <c r="AA8" s="69">
        <f>$S$45</f>
        <v>8.5</v>
      </c>
      <c r="AB8" s="69">
        <f>$S$46</f>
        <v>6.5</v>
      </c>
      <c r="AC8" s="10"/>
      <c r="AD8" s="10"/>
      <c r="AE8" s="69">
        <f>$S$45</f>
        <v>8.5</v>
      </c>
      <c r="AF8" s="69">
        <f>$S$45</f>
        <v>8.5</v>
      </c>
      <c r="AG8" s="69">
        <f>$S$45</f>
        <v>8.5</v>
      </c>
      <c r="AH8" s="65"/>
      <c r="AI8" s="65"/>
      <c r="AJ8" s="10"/>
      <c r="AK8" s="43"/>
      <c r="AL8" s="20"/>
      <c r="AM8" s="20"/>
      <c r="AN8" s="2"/>
      <c r="AO8" s="56">
        <f>SUM(C8:AN8)</f>
        <v>153.5</v>
      </c>
      <c r="AQ8" s="94"/>
      <c r="AR8" s="94"/>
      <c r="AU8" s="1"/>
      <c r="AV8" s="1"/>
      <c r="AW8" s="1"/>
      <c r="AX8" s="1"/>
    </row>
    <row r="9" spans="2:50" x14ac:dyDescent="0.2">
      <c r="B9" s="51" t="s">
        <v>11</v>
      </c>
      <c r="C9" s="74">
        <v>1</v>
      </c>
      <c r="D9" s="72">
        <v>2</v>
      </c>
      <c r="E9" s="72">
        <v>3</v>
      </c>
      <c r="F9" s="72">
        <v>4</v>
      </c>
      <c r="G9" s="72">
        <v>5</v>
      </c>
      <c r="H9" s="16">
        <v>6</v>
      </c>
      <c r="I9" s="9">
        <v>7</v>
      </c>
      <c r="J9" s="72">
        <v>8</v>
      </c>
      <c r="K9" s="72">
        <v>9</v>
      </c>
      <c r="L9" s="72">
        <v>10</v>
      </c>
      <c r="M9" s="72">
        <v>11</v>
      </c>
      <c r="N9" s="72">
        <v>12</v>
      </c>
      <c r="O9" s="16">
        <v>13</v>
      </c>
      <c r="P9" s="11">
        <v>14</v>
      </c>
      <c r="Q9" s="72">
        <v>15</v>
      </c>
      <c r="R9" s="72">
        <v>16</v>
      </c>
      <c r="S9" s="62">
        <v>17</v>
      </c>
      <c r="T9" s="75">
        <v>18</v>
      </c>
      <c r="U9" s="75">
        <v>19</v>
      </c>
      <c r="V9" s="16">
        <v>20</v>
      </c>
      <c r="W9" s="11">
        <v>21</v>
      </c>
      <c r="X9" s="72">
        <v>22</v>
      </c>
      <c r="Y9" s="72">
        <v>23</v>
      </c>
      <c r="Z9" s="72">
        <v>24</v>
      </c>
      <c r="AA9" s="72">
        <v>25</v>
      </c>
      <c r="AB9" s="72">
        <v>26</v>
      </c>
      <c r="AC9" s="16">
        <v>27</v>
      </c>
      <c r="AD9" s="11">
        <v>28</v>
      </c>
      <c r="AE9" s="75">
        <v>29</v>
      </c>
      <c r="AF9" s="76">
        <v>30</v>
      </c>
      <c r="AG9" s="4"/>
      <c r="AH9" s="4"/>
      <c r="AI9" s="4"/>
      <c r="AJ9" s="4"/>
      <c r="AK9" s="4"/>
      <c r="AL9" s="4"/>
      <c r="AM9" s="4"/>
      <c r="AN9" s="4"/>
      <c r="AO9" s="59"/>
      <c r="AQ9" s="94"/>
      <c r="AR9" s="94"/>
      <c r="AT9" s="24"/>
    </row>
    <row r="10" spans="2:50" s="3" customFormat="1" ht="12" thickBot="1" x14ac:dyDescent="0.25">
      <c r="B10" s="50"/>
      <c r="C10" s="71">
        <f>$S$45</f>
        <v>8.5</v>
      </c>
      <c r="D10" s="69">
        <f>$S$45</f>
        <v>8.5</v>
      </c>
      <c r="E10" s="69">
        <f>$S$45</f>
        <v>8.5</v>
      </c>
      <c r="F10" s="69">
        <f>$S$45</f>
        <v>8.5</v>
      </c>
      <c r="G10" s="69">
        <f>$S$46</f>
        <v>6.5</v>
      </c>
      <c r="H10" s="10"/>
      <c r="I10" s="10"/>
      <c r="J10" s="69">
        <f>$S$45</f>
        <v>8.5</v>
      </c>
      <c r="K10" s="69">
        <f>$S$45</f>
        <v>8.5</v>
      </c>
      <c r="L10" s="69">
        <f>$S$45</f>
        <v>8.5</v>
      </c>
      <c r="M10" s="69">
        <f>$S$45</f>
        <v>8.5</v>
      </c>
      <c r="N10" s="69">
        <f>$S$46</f>
        <v>6.5</v>
      </c>
      <c r="O10" s="10"/>
      <c r="P10" s="10"/>
      <c r="Q10" s="69">
        <f>$S$45</f>
        <v>8.5</v>
      </c>
      <c r="R10" s="69">
        <f>$S$45</f>
        <v>8.5</v>
      </c>
      <c r="S10" s="63"/>
      <c r="T10" s="69">
        <f>$S$45</f>
        <v>8.5</v>
      </c>
      <c r="U10" s="69">
        <f>$S$46</f>
        <v>6.5</v>
      </c>
      <c r="V10" s="10"/>
      <c r="W10" s="10"/>
      <c r="X10" s="69">
        <f>$S$45</f>
        <v>8.5</v>
      </c>
      <c r="Y10" s="69">
        <f>$S$45</f>
        <v>8.5</v>
      </c>
      <c r="Z10" s="69">
        <f>$S$45</f>
        <v>8.5</v>
      </c>
      <c r="AA10" s="69">
        <f>$S$45</f>
        <v>8.5</v>
      </c>
      <c r="AB10" s="69">
        <f>$S$46</f>
        <v>6.5</v>
      </c>
      <c r="AC10" s="10"/>
      <c r="AD10" s="10"/>
      <c r="AE10" s="69">
        <f>$S$45</f>
        <v>8.5</v>
      </c>
      <c r="AF10" s="70">
        <f>$S$45</f>
        <v>8.5</v>
      </c>
      <c r="AG10" s="2"/>
      <c r="AH10" s="2"/>
      <c r="AI10" s="2"/>
      <c r="AJ10" s="2"/>
      <c r="AK10" s="2"/>
      <c r="AL10" s="2"/>
      <c r="AM10" s="2"/>
      <c r="AN10" s="2"/>
      <c r="AO10" s="56">
        <f>SUM(C10:AN10)</f>
        <v>170.5</v>
      </c>
      <c r="AQ10" s="94"/>
      <c r="AR10" s="94"/>
      <c r="AU10" s="1"/>
      <c r="AV10" s="1"/>
      <c r="AW10" s="1"/>
      <c r="AX10" s="1"/>
    </row>
    <row r="11" spans="2:50" x14ac:dyDescent="0.2">
      <c r="B11" s="49" t="s">
        <v>12</v>
      </c>
      <c r="C11" s="33"/>
      <c r="D11" s="2"/>
      <c r="E11" s="60">
        <v>1</v>
      </c>
      <c r="F11" s="72">
        <v>2</v>
      </c>
      <c r="G11" s="68">
        <v>3</v>
      </c>
      <c r="H11" s="62">
        <v>4</v>
      </c>
      <c r="I11" s="16">
        <v>5</v>
      </c>
      <c r="J11" s="72">
        <v>6</v>
      </c>
      <c r="K11" s="72">
        <v>7</v>
      </c>
      <c r="L11" s="72">
        <v>8</v>
      </c>
      <c r="M11" s="72">
        <v>9</v>
      </c>
      <c r="N11" s="72">
        <v>10</v>
      </c>
      <c r="O11" s="16">
        <v>11</v>
      </c>
      <c r="P11" s="16">
        <v>12</v>
      </c>
      <c r="Q11" s="72">
        <v>13</v>
      </c>
      <c r="R11" s="72">
        <v>14</v>
      </c>
      <c r="S11" s="72">
        <v>15</v>
      </c>
      <c r="T11" s="72">
        <v>16</v>
      </c>
      <c r="U11" s="72">
        <v>17</v>
      </c>
      <c r="V11" s="18">
        <v>18</v>
      </c>
      <c r="W11" s="16">
        <v>19</v>
      </c>
      <c r="X11" s="72">
        <v>20</v>
      </c>
      <c r="Y11" s="72">
        <v>21</v>
      </c>
      <c r="Z11" s="72">
        <v>22</v>
      </c>
      <c r="AA11" s="72">
        <v>23</v>
      </c>
      <c r="AB11" s="72">
        <v>24</v>
      </c>
      <c r="AC11" s="16">
        <v>25</v>
      </c>
      <c r="AD11" s="16">
        <v>26</v>
      </c>
      <c r="AE11" s="72">
        <v>27</v>
      </c>
      <c r="AF11" s="72">
        <v>28</v>
      </c>
      <c r="AG11" s="75">
        <v>29</v>
      </c>
      <c r="AH11" s="62">
        <v>30</v>
      </c>
      <c r="AI11" s="76">
        <v>31</v>
      </c>
      <c r="AJ11" s="5"/>
      <c r="AK11" s="5"/>
      <c r="AL11" s="5"/>
      <c r="AM11" s="5"/>
      <c r="AN11" s="4"/>
      <c r="AO11" s="59"/>
      <c r="AQ11" s="94"/>
      <c r="AR11" s="94"/>
      <c r="AT11" s="3"/>
    </row>
    <row r="12" spans="2:50" s="3" customFormat="1" ht="12" thickBot="1" x14ac:dyDescent="0.25">
      <c r="B12" s="52"/>
      <c r="C12" s="34"/>
      <c r="D12" s="2"/>
      <c r="E12" s="64"/>
      <c r="F12" s="69">
        <f>$S$45</f>
        <v>8.5</v>
      </c>
      <c r="G12" s="69">
        <f>$S$46</f>
        <v>6.5</v>
      </c>
      <c r="H12" s="63"/>
      <c r="I12" s="10"/>
      <c r="J12" s="69">
        <f>$S$45</f>
        <v>8.5</v>
      </c>
      <c r="K12" s="69">
        <f>$S$45</f>
        <v>8.5</v>
      </c>
      <c r="L12" s="69">
        <f>$S$45</f>
        <v>8.5</v>
      </c>
      <c r="M12" s="69">
        <f>$S$45</f>
        <v>8.5</v>
      </c>
      <c r="N12" s="69">
        <f>$S$46</f>
        <v>6.5</v>
      </c>
      <c r="O12" s="10"/>
      <c r="P12" s="10"/>
      <c r="Q12" s="69">
        <f>$S$45</f>
        <v>8.5</v>
      </c>
      <c r="R12" s="69">
        <f>$S$45</f>
        <v>8.5</v>
      </c>
      <c r="S12" s="69">
        <f>$S$45</f>
        <v>8.5</v>
      </c>
      <c r="T12" s="69">
        <f>$S$45</f>
        <v>8.5</v>
      </c>
      <c r="U12" s="69">
        <f>$S$46</f>
        <v>6.5</v>
      </c>
      <c r="V12" s="10"/>
      <c r="W12" s="10"/>
      <c r="X12" s="69">
        <f>$S$45</f>
        <v>8.5</v>
      </c>
      <c r="Y12" s="69">
        <f>$S$45</f>
        <v>8.5</v>
      </c>
      <c r="Z12" s="69">
        <f>$S$45</f>
        <v>8.5</v>
      </c>
      <c r="AA12" s="69">
        <f>$S$45</f>
        <v>8.5</v>
      </c>
      <c r="AB12" s="69">
        <f>$S$46</f>
        <v>6.5</v>
      </c>
      <c r="AC12" s="10"/>
      <c r="AD12" s="10"/>
      <c r="AE12" s="69">
        <f>$S$45</f>
        <v>8.5</v>
      </c>
      <c r="AF12" s="69">
        <f>$S$45</f>
        <v>8.5</v>
      </c>
      <c r="AG12" s="69">
        <f>$S$45</f>
        <v>8.5</v>
      </c>
      <c r="AH12" s="63"/>
      <c r="AI12" s="70">
        <f>$S$46</f>
        <v>6.5</v>
      </c>
      <c r="AJ12" s="2"/>
      <c r="AK12" s="2"/>
      <c r="AL12" s="2"/>
      <c r="AM12" s="2"/>
      <c r="AN12" s="2"/>
      <c r="AO12" s="56">
        <f>SUM(C12:AN12)</f>
        <v>168.5</v>
      </c>
      <c r="AQ12" s="94"/>
      <c r="AR12" s="94"/>
      <c r="AU12" s="1"/>
      <c r="AV12" s="1"/>
      <c r="AW12" s="1"/>
      <c r="AX12" s="1"/>
    </row>
    <row r="13" spans="2:50" s="6" customFormat="1" x14ac:dyDescent="0.2">
      <c r="B13" s="53" t="s">
        <v>13</v>
      </c>
      <c r="C13" s="33"/>
      <c r="D13" s="2"/>
      <c r="E13" s="4"/>
      <c r="F13" s="2"/>
      <c r="G13" s="4"/>
      <c r="H13" s="39">
        <v>1</v>
      </c>
      <c r="I13" s="9">
        <v>2</v>
      </c>
      <c r="J13" s="72">
        <v>3</v>
      </c>
      <c r="K13" s="72">
        <v>4</v>
      </c>
      <c r="L13" s="72">
        <v>5</v>
      </c>
      <c r="M13" s="72">
        <v>6</v>
      </c>
      <c r="N13" s="72">
        <v>7</v>
      </c>
      <c r="O13" s="16">
        <v>8</v>
      </c>
      <c r="P13" s="9">
        <v>9</v>
      </c>
      <c r="Q13" s="72">
        <v>10</v>
      </c>
      <c r="R13" s="72">
        <v>11</v>
      </c>
      <c r="S13" s="72">
        <v>12</v>
      </c>
      <c r="T13" s="72">
        <v>13</v>
      </c>
      <c r="U13" s="72">
        <v>14</v>
      </c>
      <c r="V13" s="16">
        <v>15</v>
      </c>
      <c r="W13" s="9">
        <v>16</v>
      </c>
      <c r="X13" s="72">
        <v>17</v>
      </c>
      <c r="Y13" s="72">
        <v>18</v>
      </c>
      <c r="Z13" s="72">
        <v>19</v>
      </c>
      <c r="AA13" s="72">
        <v>20</v>
      </c>
      <c r="AB13" s="72">
        <v>21</v>
      </c>
      <c r="AC13" s="16">
        <v>22</v>
      </c>
      <c r="AD13" s="9">
        <v>23</v>
      </c>
      <c r="AE13" s="72">
        <v>24</v>
      </c>
      <c r="AF13" s="72">
        <v>25</v>
      </c>
      <c r="AG13" s="72">
        <v>26</v>
      </c>
      <c r="AH13" s="72">
        <v>27</v>
      </c>
      <c r="AI13" s="72">
        <v>28</v>
      </c>
      <c r="AJ13" s="16">
        <v>29</v>
      </c>
      <c r="AK13" s="26">
        <v>30</v>
      </c>
      <c r="AL13" s="4"/>
      <c r="AM13" s="4"/>
      <c r="AN13" s="4"/>
      <c r="AO13" s="59"/>
      <c r="AQ13" s="94"/>
      <c r="AR13" s="94"/>
      <c r="AT13" s="3"/>
      <c r="AU13" s="1"/>
      <c r="AV13" s="1"/>
      <c r="AW13" s="1"/>
      <c r="AX13" s="1"/>
    </row>
    <row r="14" spans="2:50" s="3" customFormat="1" ht="12" thickBot="1" x14ac:dyDescent="0.25">
      <c r="B14" s="54"/>
      <c r="C14" s="34"/>
      <c r="D14" s="2"/>
      <c r="E14" s="2"/>
      <c r="F14" s="2"/>
      <c r="G14" s="2"/>
      <c r="H14" s="25"/>
      <c r="I14" s="10"/>
      <c r="J14" s="69">
        <f>$S$45</f>
        <v>8.5</v>
      </c>
      <c r="K14" s="69">
        <f>$S$45</f>
        <v>8.5</v>
      </c>
      <c r="L14" s="69">
        <f>$S$45</f>
        <v>8.5</v>
      </c>
      <c r="M14" s="69">
        <f>$S$45</f>
        <v>8.5</v>
      </c>
      <c r="N14" s="69">
        <f>$S$46</f>
        <v>6.5</v>
      </c>
      <c r="O14" s="10"/>
      <c r="P14" s="10"/>
      <c r="Q14" s="69">
        <f>$S$45</f>
        <v>8.5</v>
      </c>
      <c r="R14" s="69">
        <f>$S$45</f>
        <v>8.5</v>
      </c>
      <c r="S14" s="69">
        <f>$S$45</f>
        <v>8.5</v>
      </c>
      <c r="T14" s="69">
        <f>$S$45</f>
        <v>8.5</v>
      </c>
      <c r="U14" s="69">
        <f>$S$46</f>
        <v>6.5</v>
      </c>
      <c r="V14" s="10"/>
      <c r="W14" s="10"/>
      <c r="X14" s="69">
        <f>$S$48</f>
        <v>8.5</v>
      </c>
      <c r="Y14" s="69">
        <f>$S$48</f>
        <v>8.5</v>
      </c>
      <c r="Z14" s="69">
        <f>$S$48</f>
        <v>8.5</v>
      </c>
      <c r="AA14" s="69">
        <f>$S$48</f>
        <v>8.5</v>
      </c>
      <c r="AB14" s="69">
        <f>$S$49</f>
        <v>6.5</v>
      </c>
      <c r="AC14" s="10"/>
      <c r="AD14" s="10"/>
      <c r="AE14" s="69">
        <f>$S$48</f>
        <v>8.5</v>
      </c>
      <c r="AF14" s="69">
        <f>$S$48</f>
        <v>8.5</v>
      </c>
      <c r="AG14" s="69">
        <f>$S$48</f>
        <v>8.5</v>
      </c>
      <c r="AH14" s="69">
        <f>$S$48</f>
        <v>8.5</v>
      </c>
      <c r="AI14" s="69">
        <f>$S$49</f>
        <v>6.5</v>
      </c>
      <c r="AJ14" s="40"/>
      <c r="AK14" s="41"/>
      <c r="AL14" s="2"/>
      <c r="AM14" s="2"/>
      <c r="AN14" s="2"/>
      <c r="AO14" s="56">
        <f>SUM(C14:AN14)</f>
        <v>162</v>
      </c>
      <c r="AQ14" s="94"/>
      <c r="AR14" s="94"/>
      <c r="AU14" s="1"/>
      <c r="AV14" s="1"/>
      <c r="AW14" s="1"/>
      <c r="AX14" s="1"/>
    </row>
    <row r="15" spans="2:50" s="6" customFormat="1" x14ac:dyDescent="0.2">
      <c r="B15" s="55" t="s">
        <v>14</v>
      </c>
      <c r="C15" s="74">
        <v>1</v>
      </c>
      <c r="D15" s="72">
        <v>2</v>
      </c>
      <c r="E15" s="72">
        <v>3</v>
      </c>
      <c r="F15" s="72">
        <v>4</v>
      </c>
      <c r="G15" s="72">
        <v>5</v>
      </c>
      <c r="H15" s="16">
        <v>6</v>
      </c>
      <c r="I15" s="9">
        <v>7</v>
      </c>
      <c r="J15" s="72">
        <v>8</v>
      </c>
      <c r="K15" s="72">
        <v>9</v>
      </c>
      <c r="L15" s="72">
        <v>10</v>
      </c>
      <c r="M15" s="72">
        <v>11</v>
      </c>
      <c r="N15" s="72">
        <v>12</v>
      </c>
      <c r="O15" s="16">
        <v>13</v>
      </c>
      <c r="P15" s="11">
        <v>14</v>
      </c>
      <c r="Q15" s="72">
        <v>15</v>
      </c>
      <c r="R15" s="72">
        <v>16</v>
      </c>
      <c r="S15" s="72">
        <v>17</v>
      </c>
      <c r="T15" s="75">
        <v>18</v>
      </c>
      <c r="U15" s="75">
        <v>19</v>
      </c>
      <c r="V15" s="16">
        <v>20</v>
      </c>
      <c r="W15" s="11">
        <v>21</v>
      </c>
      <c r="X15" s="72">
        <v>22</v>
      </c>
      <c r="Y15" s="72">
        <v>23</v>
      </c>
      <c r="Z15" s="72">
        <v>24</v>
      </c>
      <c r="AA15" s="72">
        <v>25</v>
      </c>
      <c r="AB15" s="72">
        <v>26</v>
      </c>
      <c r="AC15" s="16">
        <v>27</v>
      </c>
      <c r="AD15" s="11">
        <v>28</v>
      </c>
      <c r="AE15" s="75">
        <v>29</v>
      </c>
      <c r="AF15" s="75">
        <v>30</v>
      </c>
      <c r="AG15" s="73">
        <v>31</v>
      </c>
      <c r="AH15" s="4"/>
      <c r="AI15" s="4"/>
      <c r="AJ15" s="4"/>
      <c r="AK15" s="4"/>
      <c r="AL15" s="4"/>
      <c r="AM15" s="4"/>
      <c r="AN15" s="4"/>
      <c r="AO15" s="59"/>
      <c r="AQ15" s="94"/>
      <c r="AR15" s="94"/>
      <c r="AT15" s="3"/>
      <c r="AU15" s="1"/>
      <c r="AV15" s="1"/>
      <c r="AW15" s="1"/>
      <c r="AX15" s="1"/>
    </row>
    <row r="16" spans="2:50" s="3" customFormat="1" ht="12" thickBot="1" x14ac:dyDescent="0.25">
      <c r="B16" s="50"/>
      <c r="C16" s="71">
        <f>$S$50</f>
        <v>8.5</v>
      </c>
      <c r="D16" s="69">
        <f>$S$50</f>
        <v>8.5</v>
      </c>
      <c r="E16" s="69">
        <f>$S$50</f>
        <v>8.5</v>
      </c>
      <c r="F16" s="69">
        <f>$S$50</f>
        <v>8.5</v>
      </c>
      <c r="G16" s="69">
        <f>$S$51</f>
        <v>6.5</v>
      </c>
      <c r="H16" s="10"/>
      <c r="I16" s="10"/>
      <c r="J16" s="69">
        <f>$S$50</f>
        <v>8.5</v>
      </c>
      <c r="K16" s="69">
        <f>$S$50</f>
        <v>8.5</v>
      </c>
      <c r="L16" s="69">
        <f>$S$50</f>
        <v>8.5</v>
      </c>
      <c r="M16" s="69">
        <f>$S$50</f>
        <v>8.5</v>
      </c>
      <c r="N16" s="69">
        <f>$S$51</f>
        <v>6.5</v>
      </c>
      <c r="O16" s="10"/>
      <c r="P16" s="10"/>
      <c r="Q16" s="69">
        <f>$S$50</f>
        <v>8.5</v>
      </c>
      <c r="R16" s="69">
        <f>$S$50</f>
        <v>8.5</v>
      </c>
      <c r="S16" s="69">
        <f>$S$50</f>
        <v>8.5</v>
      </c>
      <c r="T16" s="69">
        <f>$S$50</f>
        <v>8.5</v>
      </c>
      <c r="U16" s="69">
        <f>$S$51</f>
        <v>6.5</v>
      </c>
      <c r="V16" s="10"/>
      <c r="W16" s="10"/>
      <c r="X16" s="69">
        <f>$S$50</f>
        <v>8.5</v>
      </c>
      <c r="Y16" s="69">
        <f>$S$50</f>
        <v>8.5</v>
      </c>
      <c r="Z16" s="69">
        <f>$S$50</f>
        <v>8.5</v>
      </c>
      <c r="AA16" s="69">
        <f>$S$50</f>
        <v>8.5</v>
      </c>
      <c r="AB16" s="69">
        <f>$S$51</f>
        <v>6.5</v>
      </c>
      <c r="AC16" s="10"/>
      <c r="AD16" s="10"/>
      <c r="AE16" s="69">
        <f>$S$50</f>
        <v>8.5</v>
      </c>
      <c r="AF16" s="69">
        <f>$S$50</f>
        <v>8.5</v>
      </c>
      <c r="AG16" s="70">
        <f>$S$50</f>
        <v>8.5</v>
      </c>
      <c r="AH16" s="2"/>
      <c r="AI16" s="2"/>
      <c r="AJ16" s="2"/>
      <c r="AK16" s="2"/>
      <c r="AL16" s="2"/>
      <c r="AM16" s="2"/>
      <c r="AN16" s="2"/>
      <c r="AO16" s="56">
        <f>SUM(C16:AN16)</f>
        <v>187.5</v>
      </c>
      <c r="AQ16" s="94"/>
      <c r="AR16" s="94"/>
      <c r="AU16" s="1"/>
      <c r="AV16" s="1"/>
      <c r="AW16" s="1"/>
      <c r="AX16" s="1"/>
    </row>
    <row r="17" spans="2:50" s="6" customFormat="1" x14ac:dyDescent="0.2">
      <c r="B17" s="51" t="s">
        <v>15</v>
      </c>
      <c r="C17" s="14"/>
      <c r="D17" s="4"/>
      <c r="E17" s="4"/>
      <c r="F17" s="74">
        <v>1</v>
      </c>
      <c r="G17" s="72">
        <v>2</v>
      </c>
      <c r="H17" s="16">
        <v>3</v>
      </c>
      <c r="I17" s="9">
        <v>4</v>
      </c>
      <c r="J17" s="72">
        <v>5</v>
      </c>
      <c r="K17" s="72">
        <v>6</v>
      </c>
      <c r="L17" s="72">
        <v>7</v>
      </c>
      <c r="M17" s="72">
        <v>8</v>
      </c>
      <c r="N17" s="72">
        <v>9</v>
      </c>
      <c r="O17" s="16">
        <v>10</v>
      </c>
      <c r="P17" s="9">
        <v>11</v>
      </c>
      <c r="Q17" s="72">
        <v>12</v>
      </c>
      <c r="R17" s="72">
        <v>13</v>
      </c>
      <c r="S17" s="72">
        <v>14</v>
      </c>
      <c r="T17" s="66">
        <v>15</v>
      </c>
      <c r="U17" s="72">
        <v>16</v>
      </c>
      <c r="V17" s="16">
        <v>17</v>
      </c>
      <c r="W17" s="9">
        <v>18</v>
      </c>
      <c r="X17" s="72">
        <v>19</v>
      </c>
      <c r="Y17" s="72">
        <v>20</v>
      </c>
      <c r="Z17" s="72">
        <v>21</v>
      </c>
      <c r="AA17" s="72">
        <v>22</v>
      </c>
      <c r="AB17" s="72">
        <v>23</v>
      </c>
      <c r="AC17" s="16">
        <v>24</v>
      </c>
      <c r="AD17" s="9">
        <v>25</v>
      </c>
      <c r="AE17" s="72">
        <v>26</v>
      </c>
      <c r="AF17" s="75">
        <v>27</v>
      </c>
      <c r="AG17" s="72">
        <v>28</v>
      </c>
      <c r="AH17" s="72">
        <v>29</v>
      </c>
      <c r="AI17" s="72">
        <v>30</v>
      </c>
      <c r="AJ17" s="42">
        <v>31</v>
      </c>
      <c r="AK17" s="5"/>
      <c r="AL17" s="5"/>
      <c r="AM17" s="5"/>
      <c r="AN17" s="4"/>
      <c r="AO17" s="59"/>
      <c r="AQ17" s="94"/>
      <c r="AR17" s="94"/>
      <c r="AT17" s="3"/>
      <c r="AU17" s="1"/>
      <c r="AV17" s="1"/>
      <c r="AW17" s="1"/>
      <c r="AX17" s="1"/>
    </row>
    <row r="18" spans="2:50" s="3" customFormat="1" ht="12" thickBot="1" x14ac:dyDescent="0.25">
      <c r="B18" s="50"/>
      <c r="C18" s="13"/>
      <c r="D18" s="2"/>
      <c r="E18" s="2"/>
      <c r="F18" s="71">
        <f>$S$52</f>
        <v>7</v>
      </c>
      <c r="G18" s="69">
        <f>$S$52</f>
        <v>7</v>
      </c>
      <c r="H18" s="10"/>
      <c r="I18" s="10"/>
      <c r="J18" s="69">
        <f>$S$52</f>
        <v>7</v>
      </c>
      <c r="K18" s="69">
        <f>$S$52</f>
        <v>7</v>
      </c>
      <c r="L18" s="69">
        <f>$S$52</f>
        <v>7</v>
      </c>
      <c r="M18" s="69">
        <f>$S$52</f>
        <v>7</v>
      </c>
      <c r="N18" s="69">
        <f>$S$52</f>
        <v>7</v>
      </c>
      <c r="O18" s="10"/>
      <c r="P18" s="10"/>
      <c r="Q18" s="69">
        <f>$S$52</f>
        <v>7</v>
      </c>
      <c r="R18" s="69">
        <f>$S$52</f>
        <v>7</v>
      </c>
      <c r="S18" s="69">
        <f>$S$52</f>
        <v>7</v>
      </c>
      <c r="T18" s="65"/>
      <c r="U18" s="69">
        <f>$S$52</f>
        <v>7</v>
      </c>
      <c r="V18" s="10"/>
      <c r="W18" s="10"/>
      <c r="X18" s="69">
        <f>$S$52</f>
        <v>7</v>
      </c>
      <c r="Y18" s="69">
        <f>$S$52</f>
        <v>7</v>
      </c>
      <c r="Z18" s="69">
        <f>$S$52</f>
        <v>7</v>
      </c>
      <c r="AA18" s="69">
        <f>$S$52</f>
        <v>7</v>
      </c>
      <c r="AB18" s="69">
        <f>$S$52</f>
        <v>7</v>
      </c>
      <c r="AC18" s="10"/>
      <c r="AD18" s="10"/>
      <c r="AE18" s="69">
        <f>$S$52</f>
        <v>7</v>
      </c>
      <c r="AF18" s="69">
        <f>$S$52</f>
        <v>7</v>
      </c>
      <c r="AG18" s="69">
        <f>$S$52</f>
        <v>7</v>
      </c>
      <c r="AH18" s="69">
        <f>$S$52</f>
        <v>7</v>
      </c>
      <c r="AI18" s="69">
        <f>$S$52</f>
        <v>7</v>
      </c>
      <c r="AJ18" s="43"/>
      <c r="AK18" s="2"/>
      <c r="AL18" s="2"/>
      <c r="AM18" s="2"/>
      <c r="AN18" s="2"/>
      <c r="AO18" s="56">
        <f>SUM(C18:AN18)</f>
        <v>147</v>
      </c>
      <c r="AQ18" s="94"/>
      <c r="AR18" s="94"/>
      <c r="AU18" s="1"/>
      <c r="AV18" s="1"/>
      <c r="AW18" s="1"/>
      <c r="AX18" s="1"/>
    </row>
    <row r="19" spans="2:50" s="6" customFormat="1" x14ac:dyDescent="0.2">
      <c r="B19" s="51" t="s">
        <v>16</v>
      </c>
      <c r="C19" s="14"/>
      <c r="D19" s="35"/>
      <c r="E19" s="35"/>
      <c r="F19" s="4"/>
      <c r="G19" s="4"/>
      <c r="H19" s="30"/>
      <c r="I19" s="29">
        <v>1</v>
      </c>
      <c r="J19" s="72">
        <v>2</v>
      </c>
      <c r="K19" s="72">
        <v>3</v>
      </c>
      <c r="L19" s="72">
        <v>4</v>
      </c>
      <c r="M19" s="72">
        <v>5</v>
      </c>
      <c r="N19" s="72">
        <v>6</v>
      </c>
      <c r="O19" s="16">
        <v>7</v>
      </c>
      <c r="P19" s="16">
        <v>8</v>
      </c>
      <c r="Q19" s="72">
        <v>9</v>
      </c>
      <c r="R19" s="72">
        <v>10</v>
      </c>
      <c r="S19" s="72">
        <v>11</v>
      </c>
      <c r="T19" s="72">
        <v>12</v>
      </c>
      <c r="U19" s="72">
        <v>13</v>
      </c>
      <c r="V19" s="16">
        <v>14</v>
      </c>
      <c r="W19" s="16">
        <v>15</v>
      </c>
      <c r="X19" s="72">
        <v>16</v>
      </c>
      <c r="Y19" s="72">
        <v>17</v>
      </c>
      <c r="Z19" s="72">
        <v>18</v>
      </c>
      <c r="AA19" s="72">
        <v>19</v>
      </c>
      <c r="AB19" s="72">
        <v>20</v>
      </c>
      <c r="AC19" s="16">
        <v>21</v>
      </c>
      <c r="AD19" s="16">
        <v>22</v>
      </c>
      <c r="AE19" s="72">
        <v>23</v>
      </c>
      <c r="AF19" s="72">
        <v>24</v>
      </c>
      <c r="AG19" s="72">
        <v>25</v>
      </c>
      <c r="AH19" s="72">
        <v>26</v>
      </c>
      <c r="AI19" s="72">
        <v>27</v>
      </c>
      <c r="AJ19" s="16">
        <v>28</v>
      </c>
      <c r="AK19" s="16">
        <v>29</v>
      </c>
      <c r="AL19" s="73">
        <v>30</v>
      </c>
      <c r="AM19" s="4"/>
      <c r="AN19" s="4"/>
      <c r="AO19" s="59"/>
      <c r="AQ19" s="94"/>
      <c r="AR19" s="94"/>
      <c r="AT19" s="3"/>
      <c r="AU19" s="1"/>
      <c r="AV19" s="1"/>
      <c r="AW19" s="1"/>
      <c r="AX19" s="1"/>
    </row>
    <row r="20" spans="2:50" s="3" customFormat="1" ht="12" thickBot="1" x14ac:dyDescent="0.25">
      <c r="B20" s="50"/>
      <c r="C20" s="13"/>
      <c r="D20" s="20"/>
      <c r="E20" s="20"/>
      <c r="F20" s="2"/>
      <c r="G20" s="2"/>
      <c r="H20" s="31"/>
      <c r="I20" s="25"/>
      <c r="J20" s="69">
        <f>$S$53</f>
        <v>8.5</v>
      </c>
      <c r="K20" s="69">
        <f>$S$53</f>
        <v>8.5</v>
      </c>
      <c r="L20" s="69">
        <f>$S$53</f>
        <v>8.5</v>
      </c>
      <c r="M20" s="69">
        <f>$S$53</f>
        <v>8.5</v>
      </c>
      <c r="N20" s="69">
        <f>S54</f>
        <v>6.5</v>
      </c>
      <c r="O20" s="27"/>
      <c r="P20" s="28"/>
      <c r="Q20" s="69">
        <f>$S$53</f>
        <v>8.5</v>
      </c>
      <c r="R20" s="69">
        <f>$S$53</f>
        <v>8.5</v>
      </c>
      <c r="S20" s="69">
        <f>$S$53</f>
        <v>8.5</v>
      </c>
      <c r="T20" s="69">
        <f>$S$53</f>
        <v>8.5</v>
      </c>
      <c r="U20" s="69">
        <f>$S$54</f>
        <v>6.5</v>
      </c>
      <c r="V20" s="27"/>
      <c r="W20" s="28"/>
      <c r="X20" s="69">
        <f>$S$45</f>
        <v>8.5</v>
      </c>
      <c r="Y20" s="69">
        <f>$S$45</f>
        <v>8.5</v>
      </c>
      <c r="Z20" s="69">
        <f>$S$45</f>
        <v>8.5</v>
      </c>
      <c r="AA20" s="69">
        <f>$S$45</f>
        <v>8.5</v>
      </c>
      <c r="AB20" s="69">
        <f>$S$46</f>
        <v>6.5</v>
      </c>
      <c r="AC20" s="27"/>
      <c r="AD20" s="28"/>
      <c r="AE20" s="69">
        <f>$S$45</f>
        <v>8.5</v>
      </c>
      <c r="AF20" s="69">
        <f>$S$45</f>
        <v>8.5</v>
      </c>
      <c r="AG20" s="69">
        <f>$S$45</f>
        <v>8.5</v>
      </c>
      <c r="AH20" s="69">
        <f>$S$45</f>
        <v>8.5</v>
      </c>
      <c r="AI20" s="69">
        <f>$S$46</f>
        <v>6.5</v>
      </c>
      <c r="AJ20" s="10"/>
      <c r="AK20" s="10"/>
      <c r="AL20" s="70">
        <f>$S$45</f>
        <v>8.5</v>
      </c>
      <c r="AM20" s="2"/>
      <c r="AN20" s="2"/>
      <c r="AO20" s="56">
        <f>SUM(C20:AN20)</f>
        <v>170.5</v>
      </c>
      <c r="AQ20" s="94"/>
      <c r="AR20" s="94"/>
      <c r="AU20" s="1"/>
      <c r="AV20" s="1"/>
      <c r="AW20" s="1"/>
      <c r="AX20" s="1"/>
    </row>
    <row r="21" spans="2:50" s="6" customFormat="1" x14ac:dyDescent="0.2">
      <c r="B21" s="51" t="s">
        <v>17</v>
      </c>
      <c r="C21" s="14"/>
      <c r="D21" s="77">
        <v>1</v>
      </c>
      <c r="E21" s="78">
        <v>2</v>
      </c>
      <c r="F21" s="78">
        <v>3</v>
      </c>
      <c r="G21" s="78">
        <v>4</v>
      </c>
      <c r="H21" s="16">
        <v>5</v>
      </c>
      <c r="I21" s="9">
        <v>6</v>
      </c>
      <c r="J21" s="75">
        <v>7</v>
      </c>
      <c r="K21" s="75">
        <v>8</v>
      </c>
      <c r="L21" s="75">
        <v>9</v>
      </c>
      <c r="M21" s="75">
        <v>10</v>
      </c>
      <c r="N21" s="75">
        <v>11</v>
      </c>
      <c r="O21" s="67">
        <v>12</v>
      </c>
      <c r="P21" s="11">
        <v>13</v>
      </c>
      <c r="Q21" s="75">
        <v>14</v>
      </c>
      <c r="R21" s="75">
        <v>15</v>
      </c>
      <c r="S21" s="75">
        <v>16</v>
      </c>
      <c r="T21" s="75">
        <v>17</v>
      </c>
      <c r="U21" s="75">
        <v>18</v>
      </c>
      <c r="V21" s="11">
        <v>19</v>
      </c>
      <c r="W21" s="11">
        <v>20</v>
      </c>
      <c r="X21" s="75">
        <v>21</v>
      </c>
      <c r="Y21" s="75">
        <v>22</v>
      </c>
      <c r="Z21" s="75">
        <v>23</v>
      </c>
      <c r="AA21" s="75">
        <v>24</v>
      </c>
      <c r="AB21" s="75">
        <v>25</v>
      </c>
      <c r="AC21" s="11">
        <v>26</v>
      </c>
      <c r="AD21" s="11">
        <v>27</v>
      </c>
      <c r="AE21" s="75">
        <v>28</v>
      </c>
      <c r="AF21" s="75">
        <v>29</v>
      </c>
      <c r="AG21" s="75">
        <v>30</v>
      </c>
      <c r="AH21" s="76">
        <v>31</v>
      </c>
      <c r="AI21" s="35"/>
      <c r="AJ21" s="35"/>
      <c r="AK21" s="35"/>
      <c r="AL21" s="35"/>
      <c r="AM21" s="4"/>
      <c r="AN21" s="4"/>
      <c r="AO21" s="59"/>
      <c r="AQ21" s="94"/>
      <c r="AR21" s="94"/>
      <c r="AT21" s="3"/>
      <c r="AU21" s="1"/>
      <c r="AV21" s="1"/>
      <c r="AW21" s="1"/>
      <c r="AX21" s="1"/>
    </row>
    <row r="22" spans="2:50" s="3" customFormat="1" ht="12" thickBot="1" x14ac:dyDescent="0.25">
      <c r="B22" s="50"/>
      <c r="C22" s="14"/>
      <c r="D22" s="71">
        <f>$S$45</f>
        <v>8.5</v>
      </c>
      <c r="E22" s="69">
        <f>$S$45</f>
        <v>8.5</v>
      </c>
      <c r="F22" s="69">
        <f>$S$45</f>
        <v>8.5</v>
      </c>
      <c r="G22" s="69">
        <f>$S$46</f>
        <v>6.5</v>
      </c>
      <c r="H22" s="10"/>
      <c r="I22" s="10"/>
      <c r="J22" s="69">
        <f>$S$45</f>
        <v>8.5</v>
      </c>
      <c r="K22" s="69">
        <f>$S$45</f>
        <v>8.5</v>
      </c>
      <c r="L22" s="69">
        <f>$S$45</f>
        <v>8.5</v>
      </c>
      <c r="M22" s="69">
        <f>$S$45</f>
        <v>8.5</v>
      </c>
      <c r="N22" s="69">
        <f>$S$46</f>
        <v>6.5</v>
      </c>
      <c r="O22" s="65"/>
      <c r="P22" s="10"/>
      <c r="Q22" s="69">
        <f>$S$45</f>
        <v>8.5</v>
      </c>
      <c r="R22" s="69">
        <f>$S$45</f>
        <v>8.5</v>
      </c>
      <c r="S22" s="69">
        <f>$S$45</f>
        <v>8.5</v>
      </c>
      <c r="T22" s="69">
        <f>$S$45</f>
        <v>8.5</v>
      </c>
      <c r="U22" s="69">
        <f>$S$46</f>
        <v>6.5</v>
      </c>
      <c r="V22" s="10"/>
      <c r="W22" s="10"/>
      <c r="X22" s="69">
        <f>$S$45</f>
        <v>8.5</v>
      </c>
      <c r="Y22" s="69">
        <f>$S$45</f>
        <v>8.5</v>
      </c>
      <c r="Z22" s="69">
        <f>$S$45</f>
        <v>8.5</v>
      </c>
      <c r="AA22" s="69">
        <f>$S$45</f>
        <v>8.5</v>
      </c>
      <c r="AB22" s="69">
        <f>$S$46</f>
        <v>6.5</v>
      </c>
      <c r="AC22" s="10"/>
      <c r="AD22" s="10"/>
      <c r="AE22" s="69">
        <f>$S$45</f>
        <v>8.5</v>
      </c>
      <c r="AF22" s="69">
        <f>$S$45</f>
        <v>8.5</v>
      </c>
      <c r="AG22" s="69">
        <f>$S$45</f>
        <v>8.5</v>
      </c>
      <c r="AH22" s="70">
        <f>$S$45</f>
        <v>8.5</v>
      </c>
      <c r="AI22" s="20"/>
      <c r="AJ22" s="20"/>
      <c r="AK22" s="20"/>
      <c r="AL22" s="20"/>
      <c r="AM22" s="2"/>
      <c r="AN22" s="2"/>
      <c r="AO22" s="56">
        <f>SUM(C22:AN22)</f>
        <v>187.5</v>
      </c>
      <c r="AQ22" s="94"/>
      <c r="AR22" s="94"/>
      <c r="AU22" s="1"/>
      <c r="AV22" s="1"/>
      <c r="AW22" s="1"/>
      <c r="AX22" s="1"/>
    </row>
    <row r="23" spans="2:50" s="6" customFormat="1" x14ac:dyDescent="0.2">
      <c r="B23" s="51" t="s">
        <v>18</v>
      </c>
      <c r="C23" s="14"/>
      <c r="D23" s="30"/>
      <c r="E23" s="4"/>
      <c r="F23" s="30"/>
      <c r="G23" s="60">
        <v>1</v>
      </c>
      <c r="H23" s="16">
        <v>2</v>
      </c>
      <c r="I23" s="9">
        <v>3</v>
      </c>
      <c r="J23" s="72">
        <v>4</v>
      </c>
      <c r="K23" s="72">
        <v>5</v>
      </c>
      <c r="L23" s="72">
        <v>6</v>
      </c>
      <c r="M23" s="72">
        <v>7</v>
      </c>
      <c r="N23" s="72">
        <v>8</v>
      </c>
      <c r="O23" s="16">
        <v>9</v>
      </c>
      <c r="P23" s="16">
        <v>10</v>
      </c>
      <c r="Q23" s="72">
        <v>11</v>
      </c>
      <c r="R23" s="72">
        <v>12</v>
      </c>
      <c r="S23" s="72">
        <v>13</v>
      </c>
      <c r="T23" s="72">
        <v>14</v>
      </c>
      <c r="U23" s="72">
        <v>15</v>
      </c>
      <c r="V23" s="16">
        <v>16</v>
      </c>
      <c r="W23" s="16">
        <v>17</v>
      </c>
      <c r="X23" s="72">
        <v>18</v>
      </c>
      <c r="Y23" s="72">
        <v>19</v>
      </c>
      <c r="Z23" s="72">
        <v>20</v>
      </c>
      <c r="AA23" s="72">
        <v>21</v>
      </c>
      <c r="AB23" s="72">
        <v>22</v>
      </c>
      <c r="AC23" s="18">
        <v>23</v>
      </c>
      <c r="AD23" s="16">
        <v>24</v>
      </c>
      <c r="AE23" s="72">
        <v>25</v>
      </c>
      <c r="AF23" s="72">
        <v>26</v>
      </c>
      <c r="AG23" s="75">
        <v>27</v>
      </c>
      <c r="AH23" s="75">
        <v>28</v>
      </c>
      <c r="AI23" s="75">
        <v>29</v>
      </c>
      <c r="AJ23" s="42">
        <v>30</v>
      </c>
      <c r="AK23" s="35"/>
      <c r="AL23" s="35"/>
      <c r="AM23" s="4"/>
      <c r="AN23" s="4"/>
      <c r="AO23" s="59"/>
      <c r="AQ23" s="94"/>
      <c r="AR23" s="94"/>
      <c r="AT23" s="3"/>
      <c r="AU23" s="1"/>
      <c r="AV23" s="1"/>
      <c r="AW23" s="1"/>
      <c r="AX23" s="1"/>
    </row>
    <row r="24" spans="2:50" s="3" customFormat="1" ht="12" thickBot="1" x14ac:dyDescent="0.25">
      <c r="B24" s="50"/>
      <c r="C24" s="14"/>
      <c r="D24" s="31"/>
      <c r="E24" s="4"/>
      <c r="F24" s="31"/>
      <c r="G24" s="64"/>
      <c r="H24" s="10"/>
      <c r="I24" s="10"/>
      <c r="J24" s="69">
        <f>$S$45</f>
        <v>8.5</v>
      </c>
      <c r="K24" s="69">
        <f>$S$45</f>
        <v>8.5</v>
      </c>
      <c r="L24" s="69">
        <f>$S$45</f>
        <v>8.5</v>
      </c>
      <c r="M24" s="69">
        <f>$S$45</f>
        <v>8.5</v>
      </c>
      <c r="N24" s="69">
        <f>$S$46</f>
        <v>6.5</v>
      </c>
      <c r="O24" s="10"/>
      <c r="P24" s="10"/>
      <c r="Q24" s="69">
        <f>$S$45</f>
        <v>8.5</v>
      </c>
      <c r="R24" s="69">
        <f>$S$45</f>
        <v>8.5</v>
      </c>
      <c r="S24" s="69">
        <f>$S$45</f>
        <v>8.5</v>
      </c>
      <c r="T24" s="69">
        <f>$S$45</f>
        <v>8.5</v>
      </c>
      <c r="U24" s="69">
        <f>$S$46</f>
        <v>6.5</v>
      </c>
      <c r="V24" s="10"/>
      <c r="W24" s="10"/>
      <c r="X24" s="69">
        <f>$S$45</f>
        <v>8.5</v>
      </c>
      <c r="Y24" s="69">
        <f>$S$45</f>
        <v>8.5</v>
      </c>
      <c r="Z24" s="69">
        <f>$S$45</f>
        <v>8.5</v>
      </c>
      <c r="AA24" s="69">
        <f>$S$45</f>
        <v>8.5</v>
      </c>
      <c r="AB24" s="69">
        <f>$S$46</f>
        <v>6.5</v>
      </c>
      <c r="AC24" s="10"/>
      <c r="AD24" s="10"/>
      <c r="AE24" s="69">
        <f>$S$45</f>
        <v>8.5</v>
      </c>
      <c r="AF24" s="69">
        <f>$S$45</f>
        <v>8.5</v>
      </c>
      <c r="AG24" s="69">
        <f>$S$45</f>
        <v>8.5</v>
      </c>
      <c r="AH24" s="69">
        <f>$S$45</f>
        <v>8.5</v>
      </c>
      <c r="AI24" s="69">
        <f>$S$46</f>
        <v>6.5</v>
      </c>
      <c r="AJ24" s="23"/>
      <c r="AK24" s="20"/>
      <c r="AL24" s="20"/>
      <c r="AM24" s="2"/>
      <c r="AN24" s="2"/>
      <c r="AO24" s="56">
        <f>SUM(C24:AN24)</f>
        <v>162</v>
      </c>
      <c r="AQ24" s="94"/>
      <c r="AR24" s="94"/>
      <c r="AU24" s="1"/>
      <c r="AV24" s="1"/>
      <c r="AW24" s="1"/>
      <c r="AX24" s="1"/>
    </row>
    <row r="25" spans="2:50" s="6" customFormat="1" x14ac:dyDescent="0.2">
      <c r="B25" s="51" t="s">
        <v>19</v>
      </c>
      <c r="C25" s="14"/>
      <c r="D25" s="35"/>
      <c r="E25" s="35"/>
      <c r="F25" s="30"/>
      <c r="G25" s="35"/>
      <c r="H25" s="30"/>
      <c r="I25" s="29">
        <v>1</v>
      </c>
      <c r="J25" s="72">
        <v>2</v>
      </c>
      <c r="K25" s="72">
        <v>3</v>
      </c>
      <c r="L25" s="72">
        <v>4</v>
      </c>
      <c r="M25" s="72">
        <v>5</v>
      </c>
      <c r="N25" s="62">
        <v>6</v>
      </c>
      <c r="O25" s="16">
        <v>7</v>
      </c>
      <c r="P25" s="16">
        <v>8</v>
      </c>
      <c r="Q25" s="62">
        <v>9</v>
      </c>
      <c r="R25" s="72">
        <v>10</v>
      </c>
      <c r="S25" s="72">
        <v>11</v>
      </c>
      <c r="T25" s="72">
        <v>12</v>
      </c>
      <c r="U25" s="72">
        <v>13</v>
      </c>
      <c r="V25" s="16">
        <v>14</v>
      </c>
      <c r="W25" s="16">
        <v>15</v>
      </c>
      <c r="X25" s="72">
        <v>16</v>
      </c>
      <c r="Y25" s="72">
        <v>17</v>
      </c>
      <c r="Z25" s="72">
        <v>18</v>
      </c>
      <c r="AA25" s="72">
        <v>19</v>
      </c>
      <c r="AB25" s="72">
        <v>20</v>
      </c>
      <c r="AC25" s="16">
        <v>21</v>
      </c>
      <c r="AD25" s="16">
        <v>22</v>
      </c>
      <c r="AE25" s="72">
        <v>23</v>
      </c>
      <c r="AF25" s="72">
        <v>24</v>
      </c>
      <c r="AG25" s="62">
        <v>25</v>
      </c>
      <c r="AH25" s="72">
        <v>26</v>
      </c>
      <c r="AI25" s="72">
        <v>27</v>
      </c>
      <c r="AJ25" s="16">
        <v>28</v>
      </c>
      <c r="AK25" s="16">
        <v>29</v>
      </c>
      <c r="AL25" s="72">
        <v>30</v>
      </c>
      <c r="AM25" s="73">
        <v>31</v>
      </c>
      <c r="AN25" s="4"/>
      <c r="AO25" s="59"/>
      <c r="AQ25" s="94"/>
      <c r="AR25" s="94"/>
      <c r="AT25" s="24"/>
      <c r="AU25" s="1"/>
      <c r="AV25" s="1"/>
      <c r="AW25" s="1"/>
      <c r="AX25" s="1"/>
    </row>
    <row r="26" spans="2:50" s="3" customFormat="1" ht="12" thickBot="1" x14ac:dyDescent="0.25">
      <c r="B26" s="50"/>
      <c r="C26" s="36"/>
      <c r="D26" s="37"/>
      <c r="E26" s="37"/>
      <c r="F26" s="38"/>
      <c r="G26" s="37"/>
      <c r="H26" s="38"/>
      <c r="I26" s="44"/>
      <c r="J26" s="69">
        <f>$S$45</f>
        <v>8.5</v>
      </c>
      <c r="K26" s="69">
        <f>$S$45</f>
        <v>8.5</v>
      </c>
      <c r="L26" s="69">
        <f>$S$45</f>
        <v>8.5</v>
      </c>
      <c r="M26" s="69">
        <f>$S$45</f>
        <v>8.5</v>
      </c>
      <c r="N26" s="65"/>
      <c r="O26" s="28"/>
      <c r="P26" s="28"/>
      <c r="Q26" s="65"/>
      <c r="R26" s="69">
        <f>$S$45</f>
        <v>8.5</v>
      </c>
      <c r="S26" s="69">
        <f>$S$45</f>
        <v>8.5</v>
      </c>
      <c r="T26" s="69">
        <f>$S$45</f>
        <v>8.5</v>
      </c>
      <c r="U26" s="69">
        <f>$S$46</f>
        <v>6.5</v>
      </c>
      <c r="V26" s="28"/>
      <c r="W26" s="28"/>
      <c r="X26" s="69">
        <f>$S$45</f>
        <v>8.5</v>
      </c>
      <c r="Y26" s="69">
        <f>$S$45</f>
        <v>8.5</v>
      </c>
      <c r="Z26" s="69">
        <f>$S$45</f>
        <v>8.5</v>
      </c>
      <c r="AA26" s="69">
        <f>$S$45</f>
        <v>8.5</v>
      </c>
      <c r="AB26" s="69">
        <f>$S$46</f>
        <v>6.5</v>
      </c>
      <c r="AC26" s="28"/>
      <c r="AD26" s="28"/>
      <c r="AE26" s="69">
        <f>$S$45</f>
        <v>8.5</v>
      </c>
      <c r="AF26" s="69">
        <f>$S$45</f>
        <v>8.5</v>
      </c>
      <c r="AG26" s="65"/>
      <c r="AH26" s="69">
        <f>$S$45</f>
        <v>8.5</v>
      </c>
      <c r="AI26" s="69">
        <f>$S$46</f>
        <v>6.5</v>
      </c>
      <c r="AJ26" s="27"/>
      <c r="AK26" s="45"/>
      <c r="AL26" s="69">
        <f>$S$45</f>
        <v>8.5</v>
      </c>
      <c r="AM26" s="70">
        <f>$S$45</f>
        <v>8.5</v>
      </c>
      <c r="AN26" s="15"/>
      <c r="AO26" s="57">
        <f>SUM(C26:AN26)</f>
        <v>155.5</v>
      </c>
      <c r="AQ26" s="94"/>
      <c r="AR26" s="94"/>
      <c r="AU26" s="1"/>
      <c r="AV26" s="1"/>
      <c r="AW26" s="1"/>
      <c r="AX26" s="1"/>
    </row>
    <row r="27" spans="2:50" x14ac:dyDescent="0.2">
      <c r="AO27" s="7"/>
      <c r="AQ27" s="94"/>
      <c r="AR27" s="94"/>
      <c r="AS27" s="3"/>
    </row>
    <row r="28" spans="2:50" ht="18" customHeight="1" thickBot="1" x14ac:dyDescent="0.25">
      <c r="B28" s="162" t="s">
        <v>44</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4"/>
      <c r="AP28" s="7"/>
      <c r="AR28" s="94"/>
      <c r="AS28" s="94"/>
      <c r="AT28" s="3"/>
    </row>
    <row r="29" spans="2:50" ht="17.25" customHeight="1" thickBot="1" x14ac:dyDescent="0.25">
      <c r="B29" s="165" t="s">
        <v>51</v>
      </c>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7"/>
      <c r="AI29" s="160" t="s">
        <v>30</v>
      </c>
      <c r="AJ29" s="155"/>
      <c r="AK29" s="155"/>
      <c r="AL29" s="155"/>
      <c r="AM29" s="155"/>
      <c r="AN29" s="156"/>
      <c r="AO29" s="111">
        <f>SUM(AO3:AO26)</f>
        <v>2005.5</v>
      </c>
      <c r="AR29" s="22"/>
      <c r="AS29" s="22"/>
    </row>
    <row r="30" spans="2:50" ht="17.25" customHeight="1" x14ac:dyDescent="0.2">
      <c r="B30" s="165" t="s">
        <v>50</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1"/>
      <c r="AI30" s="157"/>
      <c r="AJ30" s="158"/>
      <c r="AK30" s="158"/>
      <c r="AL30" s="158"/>
      <c r="AM30" s="158"/>
      <c r="AN30" s="158"/>
      <c r="AO30" s="148"/>
      <c r="AR30" s="22"/>
      <c r="AS30" s="22"/>
    </row>
    <row r="31" spans="2:50" ht="15.75" customHeight="1" x14ac:dyDescent="0.2">
      <c r="B31" s="171" t="s">
        <v>43</v>
      </c>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7"/>
      <c r="AF31" s="22"/>
      <c r="AG31" s="22"/>
      <c r="AI31" s="159"/>
      <c r="AJ31" s="159"/>
      <c r="AK31" s="159"/>
      <c r="AL31" s="159"/>
      <c r="AM31" s="159"/>
      <c r="AN31" s="159"/>
      <c r="AO31" s="159"/>
      <c r="AR31" s="22"/>
      <c r="AS31" s="22"/>
    </row>
    <row r="32" spans="2:50" ht="13.5" customHeight="1" thickBot="1" x14ac:dyDescent="0.25">
      <c r="B32" s="14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22"/>
      <c r="AG32" s="22"/>
      <c r="AI32" s="138" t="s">
        <v>33</v>
      </c>
      <c r="AJ32" s="93"/>
      <c r="AK32" s="93"/>
      <c r="AL32" s="93"/>
      <c r="AM32" s="93"/>
      <c r="AN32" s="93"/>
      <c r="AO32" s="93"/>
      <c r="AP32" s="93"/>
      <c r="AQ32" s="93"/>
      <c r="AR32" s="93"/>
    </row>
    <row r="33" spans="2:52" ht="16.5" customHeight="1" thickTop="1" thickBot="1" x14ac:dyDescent="0.25">
      <c r="B33" s="168" t="s">
        <v>20</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70"/>
      <c r="AF33" s="22"/>
      <c r="AG33" s="22"/>
      <c r="AI33" s="122">
        <v>0</v>
      </c>
      <c r="AJ33" s="136" t="s">
        <v>42</v>
      </c>
      <c r="AK33" s="93"/>
      <c r="AL33" s="93"/>
      <c r="AM33" s="93"/>
      <c r="AN33" s="93"/>
      <c r="AO33" s="93"/>
      <c r="AP33" s="93"/>
      <c r="AQ33" s="127"/>
      <c r="AR33" s="127"/>
      <c r="AZ33" s="93"/>
    </row>
    <row r="34" spans="2:52" ht="18.75" customHeight="1" thickTop="1" thickBot="1" x14ac:dyDescent="0.25">
      <c r="B34" s="175" t="s">
        <v>52</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176"/>
      <c r="AF34" s="22"/>
      <c r="AG34" s="22"/>
      <c r="AI34" s="93" t="s">
        <v>36</v>
      </c>
      <c r="AJ34" s="128"/>
      <c r="AK34" s="128"/>
      <c r="AL34" s="128"/>
      <c r="AM34" s="128"/>
      <c r="AN34" s="129">
        <f>AI33/8</f>
        <v>0</v>
      </c>
      <c r="AO34" s="128" t="s">
        <v>32</v>
      </c>
      <c r="AP34" s="93"/>
      <c r="AQ34" s="130"/>
      <c r="AR34" s="130"/>
    </row>
    <row r="35" spans="2:52" ht="10.5" customHeight="1" x14ac:dyDescent="0.2">
      <c r="B35" s="17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176"/>
      <c r="AF35" s="22"/>
      <c r="AG35" s="22"/>
      <c r="AI35" s="93"/>
      <c r="AJ35" s="93"/>
      <c r="AK35" s="93"/>
      <c r="AL35" s="93"/>
      <c r="AM35" s="93"/>
      <c r="AN35" s="93"/>
      <c r="AO35" s="93"/>
      <c r="AP35" s="93"/>
      <c r="AQ35" s="93"/>
      <c r="AR35" s="93"/>
    </row>
    <row r="36" spans="2:52" ht="15" customHeight="1" x14ac:dyDescent="0.2">
      <c r="B36" s="17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176"/>
      <c r="AF36" s="22"/>
      <c r="AG36" s="22"/>
      <c r="AI36" s="139" t="s">
        <v>34</v>
      </c>
      <c r="AJ36" s="93"/>
      <c r="AK36" s="93"/>
      <c r="AL36" s="93"/>
      <c r="AM36" s="93"/>
      <c r="AN36" s="93"/>
      <c r="AO36" s="93"/>
      <c r="AP36" s="93"/>
      <c r="AQ36" s="93"/>
      <c r="AR36" s="93"/>
    </row>
    <row r="37" spans="2:52" ht="15.75" customHeight="1" thickBot="1" x14ac:dyDescent="0.25">
      <c r="B37" s="17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176"/>
      <c r="AI37" s="93" t="s">
        <v>40</v>
      </c>
      <c r="AJ37" s="93"/>
      <c r="AK37" s="93"/>
      <c r="AL37" s="93"/>
      <c r="AM37" s="93"/>
      <c r="AN37" s="93"/>
      <c r="AO37" s="93"/>
      <c r="AP37" s="93"/>
      <c r="AQ37" s="93"/>
      <c r="AR37" s="93"/>
    </row>
    <row r="38" spans="2:52" ht="16.5" customHeight="1" thickTop="1" thickBot="1" x14ac:dyDescent="0.25">
      <c r="B38" s="17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176"/>
      <c r="AI38" s="172">
        <v>45292</v>
      </c>
      <c r="AJ38" s="173"/>
      <c r="AK38" s="174"/>
      <c r="AL38" s="93"/>
      <c r="AM38" s="93"/>
      <c r="AN38" s="93"/>
      <c r="AO38" s="93"/>
      <c r="AP38" s="131">
        <v>45657</v>
      </c>
      <c r="AQ38" s="93"/>
      <c r="AR38" s="132"/>
    </row>
    <row r="39" spans="2:52" ht="15" customHeight="1" thickTop="1" thickBot="1" x14ac:dyDescent="0.25">
      <c r="B39" s="17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176"/>
      <c r="AI39" s="93" t="s">
        <v>35</v>
      </c>
      <c r="AJ39" s="93"/>
      <c r="AK39" s="93"/>
      <c r="AL39" s="93"/>
      <c r="AM39" s="135">
        <f>AP38-AI38+1</f>
        <v>366</v>
      </c>
      <c r="AN39" s="133"/>
      <c r="AO39" s="133"/>
      <c r="AP39" s="93"/>
      <c r="AQ39" s="93"/>
      <c r="AR39" s="93"/>
    </row>
    <row r="40" spans="2:52" ht="16.5" customHeight="1" thickBot="1" x14ac:dyDescent="0.25">
      <c r="B40" s="17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176"/>
      <c r="AI40" s="93" t="s">
        <v>53</v>
      </c>
      <c r="AJ40" s="93"/>
      <c r="AK40" s="93"/>
      <c r="AL40" s="93"/>
      <c r="AM40" s="93"/>
      <c r="AN40" s="93"/>
      <c r="AO40" s="93"/>
      <c r="AP40" s="161">
        <f>AM39/366</f>
        <v>1</v>
      </c>
      <c r="AQ40" s="137" t="s">
        <v>32</v>
      </c>
      <c r="AR40" s="93"/>
    </row>
    <row r="41" spans="2:52" ht="16.5" customHeight="1" thickBot="1" x14ac:dyDescent="0.25">
      <c r="B41" s="177"/>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9"/>
      <c r="AI41" s="128" t="s">
        <v>37</v>
      </c>
      <c r="AJ41" s="93" t="s">
        <v>38</v>
      </c>
      <c r="AK41" s="93"/>
      <c r="AL41" s="93"/>
      <c r="AM41" s="93"/>
      <c r="AN41" s="135">
        <f>23*AP40</f>
        <v>23</v>
      </c>
      <c r="AO41" s="93"/>
      <c r="AP41" s="93"/>
      <c r="AQ41" s="93"/>
      <c r="AR41" s="93"/>
    </row>
    <row r="42" spans="2:52" ht="16.5" customHeight="1" x14ac:dyDescent="0.2"/>
    <row r="43" spans="2:52" ht="5.25" customHeight="1" thickBot="1" x14ac:dyDescent="0.25">
      <c r="AH43" s="22"/>
      <c r="AI43" s="22"/>
      <c r="AJ43" s="22"/>
      <c r="AK43" s="22"/>
      <c r="AL43" s="22"/>
      <c r="AM43" s="22"/>
      <c r="AN43" s="22"/>
      <c r="AO43" s="22"/>
      <c r="AP43" s="22"/>
    </row>
    <row r="44" spans="2:52" ht="14.25" customHeight="1" thickBot="1" x14ac:dyDescent="0.25">
      <c r="F44" s="103" t="s">
        <v>21</v>
      </c>
      <c r="G44" s="104"/>
      <c r="H44" s="104"/>
      <c r="I44" s="104"/>
      <c r="J44" s="104"/>
      <c r="K44" s="104"/>
      <c r="L44" s="104"/>
      <c r="M44" s="104"/>
      <c r="N44" s="104"/>
      <c r="O44" s="104"/>
      <c r="P44" s="104"/>
      <c r="Q44" s="104"/>
      <c r="R44" s="104"/>
      <c r="S44" s="113"/>
      <c r="V44" s="149" t="s">
        <v>47</v>
      </c>
      <c r="W44" s="150" t="s">
        <v>48</v>
      </c>
      <c r="X44" s="150" t="s">
        <v>49</v>
      </c>
      <c r="AH44" s="22"/>
      <c r="AI44" s="186" t="s">
        <v>46</v>
      </c>
      <c r="AJ44" s="187"/>
      <c r="AK44" s="187"/>
      <c r="AL44" s="187"/>
      <c r="AM44" s="188"/>
      <c r="AN44" s="123"/>
      <c r="AO44" s="194" t="s">
        <v>41</v>
      </c>
      <c r="AP44" s="195"/>
    </row>
    <row r="45" spans="2:52" ht="14.25" customHeight="1" thickTop="1" thickBot="1" x14ac:dyDescent="0.25">
      <c r="F45" s="46" t="s">
        <v>22</v>
      </c>
      <c r="G45" s="8"/>
      <c r="H45" s="8"/>
      <c r="I45" s="8"/>
      <c r="J45" s="8"/>
      <c r="K45" s="8"/>
      <c r="L45" s="8"/>
      <c r="M45" s="8"/>
      <c r="N45" s="102" t="s">
        <v>45</v>
      </c>
      <c r="O45" s="8"/>
      <c r="P45" s="8"/>
      <c r="Q45" s="8"/>
      <c r="R45" s="8"/>
      <c r="S45" s="114">
        <v>8.5</v>
      </c>
      <c r="V45" s="151">
        <v>8.75</v>
      </c>
      <c r="W45" s="152">
        <v>8</v>
      </c>
      <c r="X45" s="152">
        <v>8</v>
      </c>
      <c r="AH45" s="22"/>
      <c r="AI45" s="191">
        <f>1800*(1-AN34)*AP40</f>
        <v>1800</v>
      </c>
      <c r="AJ45" s="192"/>
      <c r="AK45" s="192"/>
      <c r="AL45" s="192"/>
      <c r="AM45" s="193"/>
      <c r="AN45" s="89"/>
      <c r="AO45" s="189">
        <f>AO29-AI45</f>
        <v>205.5</v>
      </c>
      <c r="AP45" s="190"/>
    </row>
    <row r="46" spans="2:52" ht="14.25" customHeight="1" thickBot="1" x14ac:dyDescent="0.25">
      <c r="B46" s="140"/>
      <c r="C46" s="140"/>
      <c r="D46" s="140"/>
      <c r="E46" s="140"/>
      <c r="F46" s="46" t="s">
        <v>23</v>
      </c>
      <c r="G46" s="8"/>
      <c r="H46" s="8"/>
      <c r="I46" s="8"/>
      <c r="J46" s="8"/>
      <c r="K46" s="8"/>
      <c r="L46" s="8"/>
      <c r="M46" s="8"/>
      <c r="N46" s="102" t="s">
        <v>24</v>
      </c>
      <c r="O46" s="8"/>
      <c r="P46" s="8"/>
      <c r="Q46" s="8"/>
      <c r="R46" s="8"/>
      <c r="S46" s="115">
        <v>6.5</v>
      </c>
      <c r="T46" s="140"/>
      <c r="U46" s="140"/>
      <c r="V46" s="151">
        <v>6</v>
      </c>
      <c r="W46" s="152">
        <v>8</v>
      </c>
      <c r="X46" s="152">
        <v>8</v>
      </c>
      <c r="Y46" s="140"/>
      <c r="Z46" s="140"/>
      <c r="AA46" s="140"/>
      <c r="AB46" s="140"/>
      <c r="AC46" s="140"/>
      <c r="AD46" s="140"/>
      <c r="AE46" s="140"/>
    </row>
    <row r="47" spans="2:52" ht="14.25" customHeight="1" thickBot="1" x14ac:dyDescent="0.25">
      <c r="B47" s="134"/>
      <c r="C47" s="134"/>
      <c r="D47" s="134"/>
      <c r="E47" s="134"/>
      <c r="F47" s="108" t="s">
        <v>25</v>
      </c>
      <c r="G47" s="109"/>
      <c r="H47" s="109"/>
      <c r="I47" s="109"/>
      <c r="J47" s="109"/>
      <c r="K47" s="109"/>
      <c r="L47" s="109"/>
      <c r="M47" s="109"/>
      <c r="N47" s="109"/>
      <c r="O47" s="109"/>
      <c r="P47" s="109"/>
      <c r="Q47" s="109"/>
      <c r="R47" s="109"/>
      <c r="S47" s="116"/>
      <c r="T47" s="134"/>
      <c r="U47" s="134"/>
      <c r="V47" s="151"/>
      <c r="W47" s="152"/>
      <c r="X47" s="152"/>
      <c r="Y47" s="134"/>
      <c r="Z47" s="134"/>
      <c r="AA47" s="134"/>
      <c r="AB47" s="134"/>
      <c r="AC47" s="134"/>
      <c r="AD47" s="134"/>
      <c r="AE47" s="134"/>
      <c r="AI47" s="196" t="s">
        <v>39</v>
      </c>
      <c r="AJ47" s="197"/>
      <c r="AK47" s="197"/>
      <c r="AL47" s="197"/>
      <c r="AM47" s="197"/>
      <c r="AN47" s="197"/>
      <c r="AO47" s="197"/>
      <c r="AP47" s="198"/>
    </row>
    <row r="48" spans="2:52" ht="14.25" customHeight="1" x14ac:dyDescent="0.2">
      <c r="B48" s="134"/>
      <c r="C48" s="134"/>
      <c r="D48" s="134"/>
      <c r="E48" s="22"/>
      <c r="F48" s="105" t="s">
        <v>28</v>
      </c>
      <c r="G48" s="106"/>
      <c r="H48" s="106"/>
      <c r="I48" s="106"/>
      <c r="J48" s="106"/>
      <c r="K48" s="106"/>
      <c r="L48" s="106"/>
      <c r="M48" s="107"/>
      <c r="N48" s="84" t="s">
        <v>45</v>
      </c>
      <c r="O48" s="85"/>
      <c r="P48" s="85"/>
      <c r="Q48" s="85"/>
      <c r="R48" s="85"/>
      <c r="S48" s="117">
        <v>8.5</v>
      </c>
      <c r="T48" s="47"/>
      <c r="U48" s="140"/>
      <c r="V48" s="151">
        <v>7</v>
      </c>
      <c r="W48" s="152">
        <v>8</v>
      </c>
      <c r="X48" s="152">
        <v>8</v>
      </c>
      <c r="Y48" s="134"/>
      <c r="Z48" s="134"/>
      <c r="AA48" s="134"/>
      <c r="AB48" s="134"/>
      <c r="AC48" s="134"/>
      <c r="AD48" s="134"/>
      <c r="AE48" s="134"/>
      <c r="AI48" s="199"/>
      <c r="AJ48" s="200"/>
      <c r="AK48" s="200"/>
      <c r="AL48" s="200"/>
      <c r="AM48" s="200"/>
      <c r="AN48" s="200"/>
      <c r="AO48" s="200"/>
      <c r="AP48" s="201"/>
    </row>
    <row r="49" spans="2:50" ht="11.25" customHeight="1" x14ac:dyDescent="0.2">
      <c r="B49" s="22"/>
      <c r="C49" s="22"/>
      <c r="D49" s="22"/>
      <c r="E49" s="22"/>
      <c r="F49" s="99"/>
      <c r="G49" s="100"/>
      <c r="H49" s="100"/>
      <c r="I49" s="100"/>
      <c r="J49" s="100"/>
      <c r="K49" s="100"/>
      <c r="L49" s="100"/>
      <c r="M49" s="101"/>
      <c r="N49" s="81" t="s">
        <v>24</v>
      </c>
      <c r="O49" s="82"/>
      <c r="P49" s="82"/>
      <c r="Q49" s="82"/>
      <c r="R49" s="82"/>
      <c r="S49" s="118">
        <v>6.5</v>
      </c>
      <c r="T49" s="112"/>
      <c r="U49" s="140"/>
      <c r="V49" s="151">
        <v>7</v>
      </c>
      <c r="W49" s="152">
        <v>8</v>
      </c>
      <c r="X49" s="152">
        <v>8</v>
      </c>
      <c r="Y49" s="140"/>
      <c r="AI49" s="199"/>
      <c r="AJ49" s="200"/>
      <c r="AK49" s="200"/>
      <c r="AL49" s="200"/>
      <c r="AM49" s="200"/>
      <c r="AN49" s="200"/>
      <c r="AO49" s="200"/>
      <c r="AP49" s="201"/>
      <c r="AR49" s="97"/>
      <c r="AS49" s="97"/>
      <c r="AT49" s="97"/>
      <c r="AU49" s="97"/>
      <c r="AV49" s="97"/>
      <c r="AW49" s="97"/>
      <c r="AX49" s="97"/>
    </row>
    <row r="50" spans="2:50" ht="12.75" customHeight="1" x14ac:dyDescent="0.2">
      <c r="B50" s="22"/>
      <c r="C50" s="22"/>
      <c r="D50" s="22"/>
      <c r="E50" s="22"/>
      <c r="F50" s="144" t="s">
        <v>26</v>
      </c>
      <c r="G50" s="80"/>
      <c r="H50" s="80"/>
      <c r="I50" s="80"/>
      <c r="J50" s="80"/>
      <c r="K50" s="80"/>
      <c r="L50" s="80"/>
      <c r="M50" s="80"/>
      <c r="N50" s="84" t="s">
        <v>45</v>
      </c>
      <c r="O50" s="85"/>
      <c r="P50" s="85"/>
      <c r="Q50" s="85"/>
      <c r="R50" s="85"/>
      <c r="S50" s="120">
        <v>8.5</v>
      </c>
      <c r="T50" s="112"/>
      <c r="U50" s="140"/>
      <c r="V50" s="151">
        <v>7</v>
      </c>
      <c r="W50" s="152">
        <v>8</v>
      </c>
      <c r="X50" s="152">
        <v>8</v>
      </c>
      <c r="Y50" s="140"/>
      <c r="AI50" s="199"/>
      <c r="AJ50" s="200"/>
      <c r="AK50" s="200"/>
      <c r="AL50" s="200"/>
      <c r="AM50" s="200"/>
      <c r="AN50" s="200"/>
      <c r="AO50" s="200"/>
      <c r="AP50" s="201"/>
    </row>
    <row r="51" spans="2:50" ht="12.75" customHeight="1" x14ac:dyDescent="0.2">
      <c r="B51" s="22"/>
      <c r="C51" s="22"/>
      <c r="D51" s="22"/>
      <c r="E51" s="22"/>
      <c r="F51" s="145"/>
      <c r="G51" s="82"/>
      <c r="H51" s="82"/>
      <c r="I51" s="82"/>
      <c r="J51" s="82"/>
      <c r="K51" s="82"/>
      <c r="L51" s="82"/>
      <c r="M51" s="147"/>
      <c r="N51" s="82" t="s">
        <v>24</v>
      </c>
      <c r="O51" s="85"/>
      <c r="P51" s="85"/>
      <c r="Q51" s="85"/>
      <c r="R51" s="85"/>
      <c r="S51" s="118">
        <v>6.5</v>
      </c>
      <c r="T51" s="112"/>
      <c r="U51" s="140"/>
      <c r="V51" s="151">
        <v>7</v>
      </c>
      <c r="W51" s="152">
        <v>8</v>
      </c>
      <c r="X51" s="152">
        <v>8</v>
      </c>
      <c r="Y51" s="140"/>
      <c r="AI51" s="199"/>
      <c r="AJ51" s="200"/>
      <c r="AK51" s="200"/>
      <c r="AL51" s="200"/>
      <c r="AM51" s="200"/>
      <c r="AN51" s="200"/>
      <c r="AO51" s="200"/>
      <c r="AP51" s="201"/>
    </row>
    <row r="52" spans="2:50" x14ac:dyDescent="0.2">
      <c r="B52" s="22"/>
      <c r="C52" s="22"/>
      <c r="D52" s="22"/>
      <c r="F52" s="145" t="s">
        <v>31</v>
      </c>
      <c r="G52" s="82"/>
      <c r="H52" s="82"/>
      <c r="I52" s="82"/>
      <c r="J52" s="82"/>
      <c r="K52" s="146"/>
      <c r="L52" s="82"/>
      <c r="M52" s="82"/>
      <c r="N52" s="86" t="s">
        <v>27</v>
      </c>
      <c r="O52" s="83"/>
      <c r="P52" s="83"/>
      <c r="Q52" s="83"/>
      <c r="R52" s="83"/>
      <c r="S52" s="119">
        <v>7</v>
      </c>
      <c r="T52" s="22"/>
      <c r="U52" s="140"/>
      <c r="V52" s="151">
        <v>7</v>
      </c>
      <c r="W52" s="152">
        <v>7</v>
      </c>
      <c r="X52" s="152">
        <v>8</v>
      </c>
      <c r="Y52" s="140"/>
      <c r="AI52" s="199"/>
      <c r="AJ52" s="200"/>
      <c r="AK52" s="200"/>
      <c r="AL52" s="200"/>
      <c r="AM52" s="200"/>
      <c r="AN52" s="200"/>
      <c r="AO52" s="200"/>
      <c r="AP52" s="201"/>
    </row>
    <row r="53" spans="2:50" ht="14.25" customHeight="1" thickBot="1" x14ac:dyDescent="0.25">
      <c r="B53" s="22"/>
      <c r="C53" s="22"/>
      <c r="D53" s="22"/>
      <c r="E53" s="98"/>
      <c r="F53" s="182" t="s">
        <v>29</v>
      </c>
      <c r="G53" s="183"/>
      <c r="H53" s="183"/>
      <c r="I53" s="183"/>
      <c r="J53" s="183"/>
      <c r="K53" s="183"/>
      <c r="L53" s="183"/>
      <c r="M53" s="183"/>
      <c r="N53" s="79" t="s">
        <v>45</v>
      </c>
      <c r="O53" s="80"/>
      <c r="P53" s="80"/>
      <c r="Q53" s="80"/>
      <c r="R53" s="80"/>
      <c r="S53" s="120">
        <v>8.5</v>
      </c>
      <c r="T53" s="112"/>
      <c r="U53" s="140"/>
      <c r="V53" s="151">
        <v>7</v>
      </c>
      <c r="W53" s="152">
        <v>8</v>
      </c>
      <c r="X53" s="152">
        <v>8</v>
      </c>
      <c r="Y53" s="140"/>
      <c r="AI53" s="202"/>
      <c r="AJ53" s="203"/>
      <c r="AK53" s="203"/>
      <c r="AL53" s="203"/>
      <c r="AM53" s="203"/>
      <c r="AN53" s="203"/>
      <c r="AO53" s="203"/>
      <c r="AP53" s="204"/>
    </row>
    <row r="54" spans="2:50" ht="13.5" customHeight="1" thickBot="1" x14ac:dyDescent="0.25">
      <c r="B54" s="22"/>
      <c r="C54" s="22"/>
      <c r="D54" s="22"/>
      <c r="E54" s="22"/>
      <c r="F54" s="184"/>
      <c r="G54" s="185"/>
      <c r="H54" s="185"/>
      <c r="I54" s="185"/>
      <c r="J54" s="185"/>
      <c r="K54" s="185"/>
      <c r="L54" s="185"/>
      <c r="M54" s="185"/>
      <c r="N54" s="87" t="s">
        <v>24</v>
      </c>
      <c r="O54" s="88"/>
      <c r="P54" s="88"/>
      <c r="Q54" s="88"/>
      <c r="R54" s="88"/>
      <c r="S54" s="121">
        <v>6.5</v>
      </c>
      <c r="T54" s="112"/>
      <c r="U54" s="140"/>
      <c r="V54" s="153">
        <v>7</v>
      </c>
      <c r="W54" s="154">
        <v>8</v>
      </c>
      <c r="X54" s="154">
        <v>8</v>
      </c>
      <c r="Y54" s="140"/>
    </row>
    <row r="55" spans="2:50" ht="12.75" customHeight="1" x14ac:dyDescent="0.2">
      <c r="B55" s="22"/>
      <c r="C55" s="22"/>
      <c r="D55" s="22"/>
      <c r="E55" s="22"/>
      <c r="T55" s="112"/>
      <c r="U55" s="140"/>
      <c r="V55" s="141"/>
      <c r="W55" s="141"/>
      <c r="X55" s="141"/>
      <c r="Y55" s="140"/>
    </row>
    <row r="56" spans="2:50" ht="12.75" customHeight="1" x14ac:dyDescent="0.2">
      <c r="B56" s="22"/>
      <c r="C56" s="22"/>
      <c r="D56" s="22"/>
      <c r="T56" s="112"/>
      <c r="U56" s="140"/>
      <c r="V56" s="141"/>
      <c r="W56" s="141"/>
      <c r="X56" s="141"/>
      <c r="Y56" s="140"/>
    </row>
    <row r="57" spans="2:50" ht="12.75" customHeight="1" x14ac:dyDescent="0.2">
      <c r="B57" s="22"/>
      <c r="C57" s="22"/>
      <c r="D57" s="22"/>
      <c r="T57" s="112"/>
      <c r="U57" s="140"/>
      <c r="V57" s="141"/>
      <c r="W57" s="141"/>
      <c r="X57" s="141"/>
      <c r="Y57" s="140"/>
    </row>
    <row r="58" spans="2:50" ht="12.75" customHeight="1" x14ac:dyDescent="0.2">
      <c r="B58" s="22"/>
      <c r="C58" s="22"/>
      <c r="D58" s="22"/>
      <c r="T58" s="112"/>
      <c r="U58" s="140"/>
      <c r="V58" s="141"/>
      <c r="W58" s="141"/>
      <c r="X58" s="141"/>
      <c r="Y58" s="140"/>
    </row>
    <row r="59" spans="2:50" ht="12.75" customHeight="1" x14ac:dyDescent="0.2">
      <c r="B59" s="124"/>
      <c r="C59" s="98"/>
      <c r="D59" s="98"/>
      <c r="E59" s="98"/>
      <c r="F59" s="98"/>
      <c r="G59" s="98"/>
      <c r="H59" s="98"/>
      <c r="I59" s="98"/>
      <c r="J59" s="98"/>
      <c r="AH59" s="22"/>
      <c r="AQ59" s="97"/>
      <c r="AR59" s="97"/>
      <c r="AS59" s="97"/>
      <c r="AT59" s="97"/>
      <c r="AU59" s="97"/>
      <c r="AV59" s="97"/>
      <c r="AW59" s="97"/>
    </row>
    <row r="60" spans="2:50" ht="12" customHeight="1" x14ac:dyDescent="0.2">
      <c r="B60" s="125"/>
      <c r="C60" s="22"/>
      <c r="D60" s="22"/>
      <c r="E60" s="22"/>
      <c r="F60" s="22"/>
      <c r="G60" s="22"/>
      <c r="H60" s="22"/>
      <c r="I60" s="22"/>
      <c r="J60" s="22"/>
      <c r="AH60" s="48"/>
      <c r="AI60" s="48"/>
      <c r="AJ60" s="48"/>
      <c r="AK60" s="48"/>
    </row>
    <row r="61" spans="2:50" ht="12.75" x14ac:dyDescent="0.2">
      <c r="B61" s="126"/>
      <c r="C61" s="22"/>
      <c r="D61" s="22"/>
      <c r="E61" s="22"/>
      <c r="F61" s="22"/>
      <c r="G61" s="22"/>
      <c r="H61" s="22"/>
      <c r="I61" s="22"/>
      <c r="J61" s="22"/>
    </row>
  </sheetData>
  <sheetProtection selectLockedCells="1" selectUnlockedCells="1"/>
  <mergeCells count="13">
    <mergeCell ref="F53:M54"/>
    <mergeCell ref="AI44:AM44"/>
    <mergeCell ref="AO45:AP45"/>
    <mergeCell ref="AI45:AM45"/>
    <mergeCell ref="AO44:AP44"/>
    <mergeCell ref="AI47:AP53"/>
    <mergeCell ref="B28:AE28"/>
    <mergeCell ref="B29:AE29"/>
    <mergeCell ref="B33:AE33"/>
    <mergeCell ref="B31:AE31"/>
    <mergeCell ref="AI38:AK38"/>
    <mergeCell ref="B34:AE41"/>
    <mergeCell ref="B30:AE30"/>
  </mergeCells>
  <printOptions horizontalCentered="1"/>
  <pageMargins left="0.25" right="0.25" top="0.75" bottom="0.75" header="0.3" footer="0.3"/>
  <pageSetup paperSize="9" scale="8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CCOO</dc:creator>
  <cp:lastModifiedBy>Miriam SANCHEZ VELILLA</cp:lastModifiedBy>
  <cp:lastPrinted>2019-11-27T15:04:32Z</cp:lastPrinted>
  <dcterms:created xsi:type="dcterms:W3CDTF">2018-12-12T13:17:16Z</dcterms:created>
  <dcterms:modified xsi:type="dcterms:W3CDTF">2024-04-23T11:55:58Z</dcterms:modified>
</cp:coreProperties>
</file>